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11 - Wettkämpfe\Turnverband Rhein-Ruhr\2024-GTL\"/>
    </mc:Choice>
  </mc:AlternateContent>
  <xr:revisionPtr revIDLastSave="0" documentId="13_ncr:1_{77B850AD-DCA7-4319-8218-1BE6F07A6B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" sheetId="14" r:id="rId1"/>
  </sheets>
  <definedNames>
    <definedName name="_xlnm.Print_Titles" localSheetId="0">P!$1:$1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8" i="14" l="1"/>
  <c r="Y105" i="14"/>
  <c r="U105" i="14"/>
  <c r="AC102" i="14"/>
  <c r="Y102" i="14"/>
  <c r="U102" i="14"/>
  <c r="Q102" i="14"/>
  <c r="M102" i="14"/>
  <c r="I102" i="14"/>
  <c r="Y121" i="14"/>
  <c r="U121" i="14"/>
  <c r="Y109" i="14"/>
  <c r="U109" i="14"/>
  <c r="AC106" i="14"/>
  <c r="Y106" i="14"/>
  <c r="U106" i="14"/>
  <c r="Q106" i="14"/>
  <c r="M106" i="14"/>
  <c r="I106" i="14"/>
  <c r="Y113" i="14"/>
  <c r="U113" i="14"/>
  <c r="AC110" i="14"/>
  <c r="Y110" i="14"/>
  <c r="U110" i="14"/>
  <c r="Q110" i="14"/>
  <c r="M110" i="14"/>
  <c r="I110" i="14"/>
  <c r="Y117" i="14"/>
  <c r="U117" i="14"/>
  <c r="Y87" i="14"/>
  <c r="U87" i="14"/>
  <c r="AC84" i="14"/>
  <c r="Y84" i="14"/>
  <c r="U84" i="14"/>
  <c r="Q84" i="14"/>
  <c r="M84" i="14"/>
  <c r="I84" i="14"/>
  <c r="Y83" i="14"/>
  <c r="U83" i="14"/>
  <c r="AC80" i="14"/>
  <c r="Y80" i="14"/>
  <c r="U80" i="14"/>
  <c r="Q80" i="14"/>
  <c r="M80" i="14"/>
  <c r="I80" i="14"/>
  <c r="Y99" i="14"/>
  <c r="U99" i="14"/>
  <c r="AC96" i="14"/>
  <c r="Y96" i="14"/>
  <c r="U96" i="14"/>
  <c r="Q96" i="14"/>
  <c r="M96" i="14"/>
  <c r="I96" i="14"/>
  <c r="Y95" i="14"/>
  <c r="U95" i="14"/>
  <c r="AC92" i="14"/>
  <c r="Y92" i="14"/>
  <c r="U92" i="14"/>
  <c r="Q92" i="14"/>
  <c r="M92" i="14"/>
  <c r="I92" i="14"/>
  <c r="Y91" i="14"/>
  <c r="U91" i="14"/>
  <c r="AC88" i="14"/>
  <c r="Y88" i="14"/>
  <c r="U88" i="14"/>
  <c r="Q88" i="14"/>
  <c r="M88" i="14"/>
  <c r="I88" i="14"/>
  <c r="Y49" i="14"/>
  <c r="U49" i="14"/>
  <c r="AC46" i="14"/>
  <c r="Y46" i="14"/>
  <c r="U46" i="14"/>
  <c r="Q46" i="14"/>
  <c r="M46" i="14"/>
  <c r="I46" i="14"/>
  <c r="Y37" i="14"/>
  <c r="U37" i="14"/>
  <c r="AC34" i="14"/>
  <c r="Y34" i="14"/>
  <c r="U34" i="14"/>
  <c r="Q34" i="14"/>
  <c r="M34" i="14"/>
  <c r="I34" i="14"/>
  <c r="Y41" i="14"/>
  <c r="U41" i="14"/>
  <c r="AC38" i="14"/>
  <c r="Y38" i="14"/>
  <c r="U38" i="14"/>
  <c r="Q38" i="14"/>
  <c r="M38" i="14"/>
  <c r="I38" i="14"/>
  <c r="Y73" i="14"/>
  <c r="U73" i="14"/>
  <c r="AC70" i="14"/>
  <c r="Y70" i="14"/>
  <c r="U70" i="14"/>
  <c r="Q70" i="14"/>
  <c r="M70" i="14"/>
  <c r="I70" i="14"/>
  <c r="Y57" i="14"/>
  <c r="U57" i="14"/>
  <c r="AC54" i="14"/>
  <c r="Y54" i="14"/>
  <c r="U54" i="14"/>
  <c r="Q54" i="14"/>
  <c r="M54" i="14"/>
  <c r="I54" i="14"/>
  <c r="Y45" i="14"/>
  <c r="U45" i="14"/>
  <c r="AC42" i="14"/>
  <c r="Y42" i="14"/>
  <c r="U42" i="14"/>
  <c r="Q42" i="14"/>
  <c r="M42" i="14"/>
  <c r="I42" i="14"/>
  <c r="Y77" i="14"/>
  <c r="U77" i="14"/>
  <c r="Y53" i="14"/>
  <c r="U53" i="14"/>
  <c r="AC50" i="14"/>
  <c r="Y50" i="14"/>
  <c r="U50" i="14"/>
  <c r="Q50" i="14"/>
  <c r="M50" i="14"/>
  <c r="I50" i="14"/>
  <c r="Y61" i="14"/>
  <c r="U61" i="14"/>
  <c r="AC58" i="14"/>
  <c r="U58" i="14"/>
  <c r="Q58" i="14"/>
  <c r="M58" i="14"/>
  <c r="I58" i="14"/>
  <c r="Y69" i="14"/>
  <c r="U69" i="14"/>
  <c r="AC66" i="14"/>
  <c r="Y66" i="14"/>
  <c r="U66" i="14"/>
  <c r="Q66" i="14"/>
  <c r="M66" i="14"/>
  <c r="I66" i="14"/>
  <c r="Y65" i="14"/>
  <c r="U65" i="14"/>
  <c r="AC62" i="14"/>
  <c r="Y62" i="14"/>
  <c r="U62" i="14"/>
  <c r="Q62" i="14"/>
  <c r="M62" i="14"/>
  <c r="I62" i="14"/>
  <c r="Y19" i="14"/>
  <c r="U19" i="14"/>
  <c r="AC16" i="14"/>
  <c r="Y16" i="14"/>
  <c r="U16" i="14"/>
  <c r="Q16" i="14"/>
  <c r="M16" i="14"/>
  <c r="I16" i="14"/>
  <c r="Y23" i="14"/>
  <c r="U23" i="14"/>
  <c r="AC20" i="14"/>
  <c r="Y20" i="14"/>
  <c r="U20" i="14"/>
  <c r="Q20" i="14"/>
  <c r="M20" i="14"/>
  <c r="I20" i="14"/>
  <c r="Y31" i="14"/>
  <c r="U31" i="14"/>
  <c r="Y9" i="14"/>
  <c r="U9" i="14"/>
  <c r="AC6" i="14"/>
  <c r="Y6" i="14"/>
  <c r="U6" i="14"/>
  <c r="Q6" i="14"/>
  <c r="M6" i="14"/>
  <c r="I6" i="14"/>
  <c r="Q99" i="14" l="1"/>
  <c r="AC99" i="14" s="1"/>
  <c r="Q117" i="14"/>
  <c r="AC117" i="14" s="1"/>
  <c r="Q121" i="14"/>
  <c r="AC121" i="14" s="1"/>
  <c r="Q61" i="14"/>
  <c r="AC61" i="14" s="1"/>
  <c r="Q45" i="14"/>
  <c r="AC45" i="14" s="1"/>
  <c r="Q41" i="14"/>
  <c r="AC41" i="14" s="1"/>
  <c r="Q91" i="14"/>
  <c r="AC91" i="14" s="1"/>
  <c r="Q83" i="14"/>
  <c r="AC83" i="14" s="1"/>
  <c r="Q113" i="14"/>
  <c r="AC113" i="14" s="1"/>
  <c r="Q105" i="14"/>
  <c r="AC105" i="14" s="1"/>
  <c r="Q37" i="14"/>
  <c r="AC37" i="14" s="1"/>
  <c r="Q95" i="14"/>
  <c r="AC95" i="14" s="1"/>
  <c r="Q87" i="14"/>
  <c r="AC87" i="14" s="1"/>
  <c r="Q109" i="14"/>
  <c r="AC109" i="14" s="1"/>
  <c r="Q65" i="14"/>
  <c r="AC65" i="14" s="1"/>
  <c r="Q53" i="14"/>
  <c r="AC53" i="14" s="1"/>
  <c r="Q57" i="14"/>
  <c r="AC57" i="14" s="1"/>
  <c r="Q69" i="14"/>
  <c r="AC69" i="14" s="1"/>
  <c r="Q77" i="14"/>
  <c r="AC77" i="14" s="1"/>
  <c r="Q73" i="14"/>
  <c r="AC73" i="14" s="1"/>
  <c r="Q49" i="14"/>
  <c r="AC49" i="14" s="1"/>
  <c r="Q23" i="14"/>
  <c r="AC23" i="14" s="1"/>
  <c r="Q31" i="14"/>
  <c r="AC31" i="14" s="1"/>
  <c r="Q19" i="14"/>
  <c r="AC19" i="14" s="1"/>
  <c r="Q9" i="14"/>
  <c r="AC9" i="14" s="1"/>
  <c r="Q27" i="14" l="1"/>
  <c r="U27" i="14"/>
  <c r="Y27" i="14"/>
  <c r="U13" i="14"/>
  <c r="Y13" i="14"/>
  <c r="AC27" i="14" l="1"/>
  <c r="AC13" i="14"/>
</calcChain>
</file>

<file path=xl/sharedStrings.xml><?xml version="1.0" encoding="utf-8"?>
<sst xmlns="http://schemas.openxmlformats.org/spreadsheetml/2006/main" count="232" uniqueCount="79">
  <si>
    <t>Name</t>
  </si>
  <si>
    <t>Vorname</t>
  </si>
  <si>
    <t>Turnverband Rhein-Ruhr</t>
  </si>
  <si>
    <t>TVW</t>
  </si>
  <si>
    <t>OSC</t>
  </si>
  <si>
    <t>Jg.</t>
  </si>
  <si>
    <t>Verein</t>
  </si>
  <si>
    <t>Nr.</t>
  </si>
  <si>
    <t>Haimerl</t>
  </si>
  <si>
    <t>Nils</t>
  </si>
  <si>
    <t>Laskowski</t>
  </si>
  <si>
    <t>Tim</t>
  </si>
  <si>
    <t>Epp</t>
  </si>
  <si>
    <t>Ben</t>
  </si>
  <si>
    <t>Aaron</t>
  </si>
  <si>
    <t>Jugendturner 10/11, P 3 bis P 7</t>
  </si>
  <si>
    <t>Jugendturner 12/13, P 3 bis P 8</t>
  </si>
  <si>
    <t>Boden</t>
  </si>
  <si>
    <t>Pauschenpferd</t>
  </si>
  <si>
    <t>Ringe</t>
  </si>
  <si>
    <t>Sprung</t>
  </si>
  <si>
    <t>Barren</t>
  </si>
  <si>
    <t>Reck</t>
  </si>
  <si>
    <t>gesamt</t>
  </si>
  <si>
    <t>Jugendturner 07/-, P 1 bis P 5</t>
  </si>
  <si>
    <t>Nathanael</t>
  </si>
  <si>
    <t>Markwald</t>
  </si>
  <si>
    <t>Cornelius</t>
  </si>
  <si>
    <t>Müller</t>
  </si>
  <si>
    <t>Hannes</t>
  </si>
  <si>
    <t>Zimmermann</t>
  </si>
  <si>
    <t>Mattis</t>
  </si>
  <si>
    <t>Schick</t>
  </si>
  <si>
    <t>Grans</t>
  </si>
  <si>
    <t>Justus</t>
  </si>
  <si>
    <t>Brysch</t>
  </si>
  <si>
    <t>Gellert</t>
  </si>
  <si>
    <t>Martin</t>
  </si>
  <si>
    <t>Schneider</t>
  </si>
  <si>
    <t>Darian</t>
  </si>
  <si>
    <t>Phillip</t>
  </si>
  <si>
    <t>P</t>
  </si>
  <si>
    <t>E</t>
  </si>
  <si>
    <t>End-wert</t>
  </si>
  <si>
    <t>Abw</t>
  </si>
  <si>
    <t>Norik</t>
  </si>
  <si>
    <t>I</t>
  </si>
  <si>
    <t>II</t>
  </si>
  <si>
    <t>III</t>
  </si>
  <si>
    <t>Kara</t>
  </si>
  <si>
    <t>Jugendturner 08/09, P 2 bis P 6</t>
  </si>
  <si>
    <t>Lisson</t>
  </si>
  <si>
    <t>Tamino</t>
  </si>
  <si>
    <t>Kanduba</t>
  </si>
  <si>
    <t>Nazar</t>
  </si>
  <si>
    <t>Erdin</t>
  </si>
  <si>
    <t>Roman</t>
  </si>
  <si>
    <t xml:space="preserve">  </t>
  </si>
  <si>
    <t>Moritz</t>
  </si>
  <si>
    <t>Jugendturner 14/+, P 3 bis P 9</t>
  </si>
  <si>
    <t>Eibl</t>
  </si>
  <si>
    <t>Maximilian</t>
  </si>
  <si>
    <t>MSV</t>
  </si>
  <si>
    <t>Tolga</t>
  </si>
  <si>
    <t>Guengoer</t>
  </si>
  <si>
    <t>Aydin</t>
  </si>
  <si>
    <t>Deniz</t>
  </si>
  <si>
    <t>Philipp</t>
  </si>
  <si>
    <t>Stöffken</t>
  </si>
  <si>
    <t>Alpay Kurt</t>
  </si>
  <si>
    <t>Felix</t>
  </si>
  <si>
    <t>Witzel</t>
  </si>
  <si>
    <t>Panitschewski</t>
  </si>
  <si>
    <t>Tyliki</t>
  </si>
  <si>
    <t>Cecala</t>
  </si>
  <si>
    <t>Guliano</t>
  </si>
  <si>
    <t>Jauk</t>
  </si>
  <si>
    <t>Daniel</t>
  </si>
  <si>
    <t>Gerätturnliga 2024 - männlich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</si>
</sst>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.00\ [$€]_-;\-* #,##0.00\ [$€]_-;_-* &quot;-&quot;??\ [$€]_-;_-@_-"/>
    <numFmt numFmtId="166" formatCode="00"/>
    <numFmt numFmtId="167" formatCode="#,##0.00&quot; &quot;[$€-407];[Red]&quot;-&quot;#,##0.00&quot; &quot;[$€-407]"/>
    <numFmt numFmtId="168" formatCode="[$-407]d/\ mmm/;@"/>
    <numFmt numFmtId="169" formatCode="[$-F800]dddd\,\ mmmm\ dd\,\ yyyy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1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7" fontId="7" fillId="0" borderId="0"/>
    <xf numFmtId="0" fontId="1" fillId="0" borderId="0"/>
    <xf numFmtId="0" fontId="4" fillId="0" borderId="0"/>
  </cellStyleXfs>
  <cellXfs count="117">
    <xf numFmtId="0" fontId="0" fillId="0" borderId="0" xfId="0"/>
    <xf numFmtId="0" fontId="1" fillId="2" borderId="0" xfId="0" applyFont="1" applyFill="1"/>
    <xf numFmtId="0" fontId="1" fillId="3" borderId="0" xfId="0" applyFont="1" applyFill="1"/>
    <xf numFmtId="166" fontId="1" fillId="2" borderId="0" xfId="0" applyNumberFormat="1" applyFont="1" applyFill="1"/>
    <xf numFmtId="164" fontId="1" fillId="0" borderId="0" xfId="0" applyNumberFormat="1" applyFont="1"/>
    <xf numFmtId="2" fontId="1" fillId="0" borderId="0" xfId="0" applyNumberFormat="1" applyFont="1"/>
    <xf numFmtId="0" fontId="1" fillId="2" borderId="0" xfId="0" applyFont="1" applyFill="1" applyAlignment="1">
      <alignment shrinkToFit="1"/>
    </xf>
    <xf numFmtId="0" fontId="3" fillId="0" borderId="19" xfId="0" applyFont="1" applyBorder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2" fontId="3" fillId="3" borderId="16" xfId="0" applyNumberFormat="1" applyFont="1" applyFill="1" applyBorder="1" applyAlignment="1" applyProtection="1">
      <alignment horizontal="center" vertical="top" wrapText="1" shrinkToFit="1"/>
      <protection locked="0"/>
    </xf>
    <xf numFmtId="2" fontId="10" fillId="3" borderId="17" xfId="0" applyNumberFormat="1" applyFont="1" applyFill="1" applyBorder="1" applyAlignment="1" applyProtection="1">
      <alignment horizontal="center" vertical="top" shrinkToFit="1"/>
      <protection locked="0"/>
    </xf>
    <xf numFmtId="2" fontId="3" fillId="3" borderId="17" xfId="0" applyNumberFormat="1" applyFont="1" applyFill="1" applyBorder="1" applyAlignment="1" applyProtection="1">
      <alignment horizontal="center" vertical="top" shrinkToFit="1"/>
      <protection locked="0"/>
    </xf>
    <xf numFmtId="166" fontId="3" fillId="3" borderId="18" xfId="0" applyNumberFormat="1" applyFont="1" applyFill="1" applyBorder="1" applyAlignment="1" applyProtection="1">
      <alignment horizontal="center" vertical="top"/>
      <protection locked="0"/>
    </xf>
    <xf numFmtId="2" fontId="1" fillId="2" borderId="0" xfId="0" applyNumberFormat="1" applyFont="1" applyFill="1" applyAlignment="1" applyProtection="1">
      <alignment horizontal="center" vertical="center" wrapText="1" shrinkToFit="1"/>
      <protection locked="0"/>
    </xf>
    <xf numFmtId="0" fontId="11" fillId="4" borderId="20" xfId="0" applyFont="1" applyFill="1" applyBorder="1"/>
    <xf numFmtId="0" fontId="14" fillId="2" borderId="0" xfId="0" applyFont="1" applyFill="1" applyAlignment="1">
      <alignment shrinkToFit="1"/>
    </xf>
    <xf numFmtId="0" fontId="3" fillId="0" borderId="15" xfId="0" applyFont="1" applyBorder="1" applyAlignment="1">
      <alignment horizontal="center" vertical="center" wrapText="1" shrinkToFit="1"/>
    </xf>
    <xf numFmtId="0" fontId="10" fillId="0" borderId="3" xfId="0" applyFont="1" applyBorder="1" applyAlignment="1" applyProtection="1">
      <alignment vertical="center" wrapText="1" shrinkToFit="1"/>
      <protection locked="0"/>
    </xf>
    <xf numFmtId="166" fontId="3" fillId="0" borderId="4" xfId="0" applyNumberFormat="1" applyFont="1" applyBorder="1" applyAlignment="1" applyProtection="1">
      <alignment vertical="center" wrapText="1" shrinkToFit="1"/>
      <protection locked="0"/>
    </xf>
    <xf numFmtId="0" fontId="3" fillId="0" borderId="8" xfId="0" applyFont="1" applyBorder="1" applyAlignment="1" applyProtection="1">
      <alignment vertical="center" wrapText="1" shrinkToFit="1"/>
      <protection locked="0"/>
    </xf>
    <xf numFmtId="0" fontId="1" fillId="0" borderId="0" xfId="0" applyFont="1" applyAlignment="1">
      <alignment vertical="center" wrapText="1" shrinkToFit="1"/>
    </xf>
    <xf numFmtId="0" fontId="11" fillId="4" borderId="11" xfId="0" applyFont="1" applyFill="1" applyBorder="1" applyAlignment="1">
      <alignment shrinkToFit="1"/>
    </xf>
    <xf numFmtId="0" fontId="15" fillId="4" borderId="11" xfId="0" applyFont="1" applyFill="1" applyBorder="1" applyAlignment="1">
      <alignment shrinkToFit="1"/>
    </xf>
    <xf numFmtId="166" fontId="15" fillId="4" borderId="11" xfId="0" applyNumberFormat="1" applyFont="1" applyFill="1" applyBorder="1" applyAlignment="1">
      <alignment shrinkToFit="1"/>
    </xf>
    <xf numFmtId="0" fontId="15" fillId="4" borderId="11" xfId="0" applyFont="1" applyFill="1" applyBorder="1" applyAlignment="1">
      <alignment horizontal="center" shrinkToFit="1"/>
    </xf>
    <xf numFmtId="164" fontId="15" fillId="4" borderId="11" xfId="0" applyNumberFormat="1" applyFont="1" applyFill="1" applyBorder="1" applyAlignment="1">
      <alignment shrinkToFit="1"/>
    </xf>
    <xf numFmtId="2" fontId="15" fillId="4" borderId="11" xfId="0" applyNumberFormat="1" applyFont="1" applyFill="1" applyBorder="1" applyAlignment="1">
      <alignment shrinkToFit="1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166" fontId="3" fillId="3" borderId="2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1" fillId="4" borderId="24" xfId="0" applyFont="1" applyFill="1" applyBorder="1"/>
    <xf numFmtId="0" fontId="12" fillId="4" borderId="12" xfId="0" applyFont="1" applyFill="1" applyBorder="1" applyAlignment="1">
      <alignment shrinkToFit="1"/>
    </xf>
    <xf numFmtId="0" fontId="13" fillId="4" borderId="12" xfId="0" applyFont="1" applyFill="1" applyBorder="1" applyAlignment="1">
      <alignment shrinkToFit="1"/>
    </xf>
    <xf numFmtId="166" fontId="13" fillId="4" borderId="12" xfId="0" applyNumberFormat="1" applyFont="1" applyFill="1" applyBorder="1" applyAlignment="1">
      <alignment shrinkToFit="1"/>
    </xf>
    <xf numFmtId="0" fontId="13" fillId="4" borderId="12" xfId="0" applyFont="1" applyFill="1" applyBorder="1" applyAlignment="1">
      <alignment horizontal="center" shrinkToFit="1"/>
    </xf>
    <xf numFmtId="164" fontId="13" fillId="4" borderId="12" xfId="0" applyNumberFormat="1" applyFont="1" applyFill="1" applyBorder="1" applyAlignment="1">
      <alignment shrinkToFit="1"/>
    </xf>
    <xf numFmtId="2" fontId="13" fillId="4" borderId="12" xfId="0" applyNumberFormat="1" applyFont="1" applyFill="1" applyBorder="1" applyAlignment="1">
      <alignment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3" xfId="0" applyFont="1" applyBorder="1" applyAlignment="1" applyProtection="1">
      <alignment vertical="center" shrinkToFit="1"/>
      <protection locked="0"/>
    </xf>
    <xf numFmtId="2" fontId="15" fillId="4" borderId="21" xfId="0" applyNumberFormat="1" applyFont="1" applyFill="1" applyBorder="1" applyAlignment="1">
      <alignment shrinkToFit="1"/>
    </xf>
    <xf numFmtId="0" fontId="3" fillId="0" borderId="30" xfId="0" applyFont="1" applyBorder="1" applyAlignment="1">
      <alignment horizontal="center" vertical="center" wrapText="1" shrinkToFit="1"/>
    </xf>
    <xf numFmtId="0" fontId="1" fillId="0" borderId="0" xfId="0" applyFont="1"/>
    <xf numFmtId="15" fontId="16" fillId="3" borderId="6" xfId="0" applyNumberFormat="1" applyFont="1" applyFill="1" applyBorder="1"/>
    <xf numFmtId="0" fontId="16" fillId="2" borderId="28" xfId="0" applyFont="1" applyFill="1" applyBorder="1" applyAlignment="1">
      <alignment shrinkToFit="1"/>
    </xf>
    <xf numFmtId="0" fontId="16" fillId="2" borderId="6" xfId="0" applyFont="1" applyFill="1" applyBorder="1" applyAlignment="1">
      <alignment shrinkToFit="1"/>
    </xf>
    <xf numFmtId="166" fontId="16" fillId="2" borderId="6" xfId="0" applyNumberFormat="1" applyFont="1" applyFill="1" applyBorder="1"/>
    <xf numFmtId="1" fontId="16" fillId="2" borderId="6" xfId="0" applyNumberFormat="1" applyFont="1" applyFill="1" applyBorder="1"/>
    <xf numFmtId="164" fontId="16" fillId="0" borderId="0" xfId="0" applyNumberFormat="1" applyFont="1"/>
    <xf numFmtId="0" fontId="16" fillId="2" borderId="0" xfId="0" applyFont="1" applyFill="1"/>
    <xf numFmtId="0" fontId="3" fillId="0" borderId="41" xfId="0" applyFont="1" applyBorder="1" applyAlignment="1" applyProtection="1">
      <alignment horizontal="center" vertical="center"/>
      <protection locked="0"/>
    </xf>
    <xf numFmtId="164" fontId="3" fillId="0" borderId="36" xfId="0" applyNumberFormat="1" applyFont="1" applyBorder="1" applyAlignment="1" applyProtection="1">
      <alignment horizontal="center" vertical="center"/>
      <protection locked="0"/>
    </xf>
    <xf numFmtId="2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64" fontId="3" fillId="0" borderId="38" xfId="0" applyNumberFormat="1" applyFont="1" applyBorder="1" applyAlignment="1" applyProtection="1">
      <alignment horizontal="center" vertical="center"/>
      <protection locked="0"/>
    </xf>
    <xf numFmtId="2" fontId="3" fillId="0" borderId="39" xfId="0" applyNumberFormat="1" applyFont="1" applyBorder="1" applyAlignment="1" applyProtection="1">
      <alignment horizontal="center" vertical="center"/>
      <protection locked="0"/>
    </xf>
    <xf numFmtId="2" fontId="3" fillId="0" borderId="40" xfId="0" applyNumberFormat="1" applyFont="1" applyBorder="1" applyAlignment="1" applyProtection="1">
      <alignment vertical="center"/>
      <protection locked="0"/>
    </xf>
    <xf numFmtId="2" fontId="10" fillId="0" borderId="34" xfId="0" applyNumberFormat="1" applyFont="1" applyBorder="1" applyAlignment="1" applyProtection="1">
      <alignment vertical="center"/>
      <protection locked="0"/>
    </xf>
    <xf numFmtId="2" fontId="3" fillId="0" borderId="35" xfId="0" applyNumberFormat="1" applyFont="1" applyBorder="1" applyAlignment="1" applyProtection="1">
      <alignment vertical="center"/>
      <protection locked="0"/>
    </xf>
    <xf numFmtId="2" fontId="10" fillId="0" borderId="33" xfId="0" applyNumberFormat="1" applyFont="1" applyBorder="1" applyAlignment="1" applyProtection="1">
      <alignment vertical="center"/>
      <protection locked="0"/>
    </xf>
    <xf numFmtId="0" fontId="10" fillId="0" borderId="43" xfId="0" applyFont="1" applyBorder="1" applyAlignment="1" applyProtection="1">
      <alignment vertical="center"/>
      <protection locked="0"/>
    </xf>
    <xf numFmtId="2" fontId="13" fillId="4" borderId="13" xfId="0" applyNumberFormat="1" applyFont="1" applyFill="1" applyBorder="1" applyAlignment="1">
      <alignment shrinkToFit="1"/>
    </xf>
    <xf numFmtId="164" fontId="10" fillId="0" borderId="44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right" vertical="center"/>
    </xf>
    <xf numFmtId="0" fontId="10" fillId="0" borderId="31" xfId="0" applyFont="1" applyBorder="1" applyAlignment="1" applyProtection="1">
      <alignment horizontal="right" vertical="center"/>
      <protection locked="0"/>
    </xf>
    <xf numFmtId="166" fontId="3" fillId="0" borderId="26" xfId="0" applyNumberFormat="1" applyFont="1" applyBorder="1" applyAlignment="1" applyProtection="1">
      <alignment vertical="center" wrapText="1" shrinkToFit="1"/>
      <protection locked="0"/>
    </xf>
    <xf numFmtId="0" fontId="3" fillId="0" borderId="27" xfId="0" applyFont="1" applyBorder="1" applyAlignment="1" applyProtection="1">
      <alignment vertical="center" wrapText="1" shrinkToFit="1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vertical="center" wrapText="1" shrinkToFit="1"/>
      <protection locked="0"/>
    </xf>
    <xf numFmtId="0" fontId="3" fillId="0" borderId="31" xfId="0" applyFont="1" applyBorder="1" applyAlignment="1" applyProtection="1">
      <alignment vertical="center" shrinkToFit="1"/>
      <protection locked="0"/>
    </xf>
    <xf numFmtId="166" fontId="3" fillId="0" borderId="32" xfId="0" applyNumberFormat="1" applyFont="1" applyBorder="1" applyAlignment="1" applyProtection="1">
      <alignment vertical="center" wrapText="1" shrinkToFit="1"/>
      <protection locked="0"/>
    </xf>
    <xf numFmtId="0" fontId="3" fillId="0" borderId="33" xfId="0" applyFont="1" applyBorder="1" applyAlignment="1" applyProtection="1">
      <alignment vertical="center" wrapText="1" shrinkToFit="1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164" fontId="10" fillId="0" borderId="29" xfId="0" applyNumberFormat="1" applyFont="1" applyBorder="1" applyAlignment="1" applyProtection="1">
      <alignment horizontal="center" vertical="center"/>
      <protection locked="0"/>
    </xf>
    <xf numFmtId="2" fontId="10" fillId="0" borderId="29" xfId="0" applyNumberFormat="1" applyFont="1" applyBorder="1" applyAlignment="1" applyProtection="1">
      <alignment horizontal="center" vertical="center"/>
      <protection locked="0"/>
    </xf>
    <xf numFmtId="2" fontId="10" fillId="0" borderId="44" xfId="0" applyNumberFormat="1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 wrapText="1" shrinkToFit="1"/>
      <protection locked="0"/>
    </xf>
    <xf numFmtId="0" fontId="3" fillId="0" borderId="25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 wrapText="1" shrinkToFit="1"/>
      <protection locked="0"/>
    </xf>
    <xf numFmtId="164" fontId="3" fillId="0" borderId="4" xfId="0" applyNumberFormat="1" applyFont="1" applyBorder="1" applyAlignment="1" applyProtection="1">
      <alignment horizontal="center" vertical="center" wrapText="1" shrinkToFit="1"/>
      <protection locked="0"/>
    </xf>
    <xf numFmtId="2" fontId="3" fillId="0" borderId="46" xfId="0" applyNumberFormat="1" applyFont="1" applyBorder="1" applyAlignment="1" applyProtection="1">
      <alignment horizontal="center" vertical="center" wrapText="1" shrinkToFit="1"/>
      <protection locked="0"/>
    </xf>
    <xf numFmtId="2" fontId="3" fillId="0" borderId="8" xfId="0" applyNumberFormat="1" applyFont="1" applyBorder="1" applyAlignment="1" applyProtection="1">
      <alignment vertical="center" wrapText="1" shrinkToFit="1"/>
      <protection locked="0"/>
    </xf>
    <xf numFmtId="2" fontId="3" fillId="0" borderId="47" xfId="0" applyNumberFormat="1" applyFont="1" applyBorder="1" applyAlignment="1" applyProtection="1">
      <alignment vertical="center" wrapText="1" shrinkToFit="1"/>
      <protection locked="0"/>
    </xf>
    <xf numFmtId="0" fontId="15" fillId="4" borderId="11" xfId="0" applyFont="1" applyFill="1" applyBorder="1"/>
    <xf numFmtId="0" fontId="11" fillId="4" borderId="21" xfId="0" applyFont="1" applyFill="1" applyBorder="1" applyAlignment="1">
      <alignment horizontal="right"/>
    </xf>
    <xf numFmtId="0" fontId="10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 shrinkToFit="1"/>
    </xf>
    <xf numFmtId="0" fontId="3" fillId="0" borderId="48" xfId="0" applyFont="1" applyBorder="1"/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vertical="center" wrapText="1" shrinkToFit="1"/>
      <protection locked="0"/>
    </xf>
    <xf numFmtId="168" fontId="10" fillId="0" borderId="43" xfId="0" applyNumberFormat="1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>
      <alignment horizontal="left" vertical="center"/>
    </xf>
    <xf numFmtId="169" fontId="16" fillId="0" borderId="50" xfId="0" applyNumberFormat="1" applyFont="1" applyBorder="1"/>
    <xf numFmtId="169" fontId="0" fillId="0" borderId="50" xfId="0" applyNumberFormat="1" applyBorder="1"/>
    <xf numFmtId="164" fontId="3" fillId="0" borderId="7" xfId="0" applyNumberFormat="1" applyFont="1" applyBorder="1" applyAlignment="1" applyProtection="1">
      <alignment horizontal="center" textRotation="90" wrapText="1" shrinkToFit="1"/>
      <protection locked="0"/>
    </xf>
    <xf numFmtId="164" fontId="3" fillId="0" borderId="23" xfId="0" applyNumberFormat="1" applyFont="1" applyBorder="1" applyAlignment="1" applyProtection="1">
      <alignment horizontal="center" textRotation="90" wrapText="1"/>
      <protection locked="0"/>
    </xf>
    <xf numFmtId="164" fontId="3" fillId="0" borderId="4" xfId="0" applyNumberFormat="1" applyFont="1" applyBorder="1" applyAlignment="1" applyProtection="1">
      <alignment horizontal="center" textRotation="90" wrapText="1" shrinkToFit="1"/>
      <protection locked="0"/>
    </xf>
    <xf numFmtId="164" fontId="3" fillId="0" borderId="18" xfId="0" applyNumberFormat="1" applyFont="1" applyBorder="1" applyAlignment="1" applyProtection="1">
      <alignment horizontal="center" textRotation="90" wrapText="1"/>
      <protection locked="0"/>
    </xf>
    <xf numFmtId="2" fontId="3" fillId="0" borderId="4" xfId="0" applyNumberFormat="1" applyFont="1" applyBorder="1" applyAlignment="1" applyProtection="1">
      <alignment horizontal="center" textRotation="90" wrapText="1" shrinkToFit="1"/>
      <protection locked="0"/>
    </xf>
    <xf numFmtId="2" fontId="3" fillId="0" borderId="18" xfId="0" applyNumberFormat="1" applyFont="1" applyBorder="1" applyAlignment="1" applyProtection="1">
      <alignment horizontal="center" textRotation="90" wrapText="1"/>
      <protection locked="0"/>
    </xf>
    <xf numFmtId="2" fontId="3" fillId="0" borderId="8" xfId="0" applyNumberFormat="1" applyFont="1" applyBorder="1" applyAlignment="1" applyProtection="1">
      <alignment horizontal="center" textRotation="90" wrapText="1" shrinkToFit="1"/>
      <protection locked="0"/>
    </xf>
    <xf numFmtId="2" fontId="3" fillId="0" borderId="19" xfId="0" applyNumberFormat="1" applyFont="1" applyBorder="1" applyAlignment="1" applyProtection="1">
      <alignment horizontal="center" textRotation="90" wrapText="1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168" fontId="10" fillId="0" borderId="44" xfId="0" applyNumberFormat="1" applyFont="1" applyBorder="1" applyAlignment="1" applyProtection="1">
      <alignment horizontal="left" vertical="center"/>
      <protection locked="0"/>
    </xf>
  </cellXfs>
  <cellStyles count="9">
    <cellStyle name="Euro" xfId="1" xr:uid="{00000000-0005-0000-0000-000000000000}"/>
    <cellStyle name="Excel_BuiltIn_Percent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/>
    <cellStyle name="Standard 2" xfId="7" xr:uid="{00000000-0005-0000-0000-000007000000}"/>
    <cellStyle name="Standard 3" xfId="8" xr:uid="{00000000-0005-0000-0000-000008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Spiegelun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21"/>
  <sheetViews>
    <sheetView showGridLines="0" tabSelected="1" topLeftCell="A42" zoomScale="75" zoomScaleNormal="75" workbookViewId="0">
      <selection activeCell="F74" sqref="F74"/>
    </sheetView>
  </sheetViews>
  <sheetFormatPr baseColWidth="10" defaultColWidth="11.5703125" defaultRowHeight="12.75" outlineLevelCol="1"/>
  <cols>
    <col min="1" max="1" width="4.42578125" style="2" customWidth="1"/>
    <col min="2" max="2" width="21.85546875" style="6" customWidth="1"/>
    <col min="3" max="3" width="14.5703125" style="6" customWidth="1"/>
    <col min="4" max="4" width="6.85546875" style="3" customWidth="1"/>
    <col min="5" max="5" width="7.7109375" style="1" customWidth="1" outlineLevel="1"/>
    <col min="6" max="7" width="5.7109375" style="4" customWidth="1"/>
    <col min="8" max="8" width="7.7109375" style="5" customWidth="1"/>
    <col min="9" max="9" width="8" style="5" customWidth="1"/>
    <col min="10" max="11" width="5.7109375" style="4" customWidth="1"/>
    <col min="12" max="12" width="7.7109375" style="5" customWidth="1"/>
    <col min="13" max="13" width="8" style="5" customWidth="1"/>
    <col min="14" max="15" width="5.7109375" style="4" customWidth="1"/>
    <col min="16" max="16" width="7.7109375" style="5" customWidth="1"/>
    <col min="17" max="17" width="9.140625" style="5" customWidth="1"/>
    <col min="18" max="19" width="5.7109375" style="4" customWidth="1"/>
    <col min="20" max="20" width="7.7109375" style="5" customWidth="1"/>
    <col min="21" max="21" width="8" style="5" customWidth="1"/>
    <col min="22" max="23" width="5.7109375" style="4" customWidth="1"/>
    <col min="24" max="24" width="7.7109375" style="5" customWidth="1"/>
    <col min="25" max="25" width="8" style="5" customWidth="1"/>
    <col min="26" max="27" width="5.7109375" style="4" customWidth="1"/>
    <col min="28" max="28" width="7.7109375" style="5" customWidth="1"/>
    <col min="29" max="29" width="9.140625" style="5" customWidth="1"/>
    <col min="30" max="16384" width="11.5703125" style="1"/>
  </cols>
  <sheetData>
    <row r="1" spans="1:29" s="51" customFormat="1" ht="23.25" customHeight="1" thickBot="1">
      <c r="A1" s="45" t="s">
        <v>2</v>
      </c>
      <c r="B1" s="46"/>
      <c r="C1" s="47"/>
      <c r="D1" s="48"/>
      <c r="E1" s="49"/>
      <c r="F1" s="50"/>
      <c r="G1" s="50"/>
      <c r="H1" s="50"/>
      <c r="I1" s="50"/>
      <c r="J1" s="50" t="s">
        <v>78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96">
        <v>45326</v>
      </c>
      <c r="W1" s="97"/>
      <c r="X1" s="97"/>
      <c r="Y1" s="97"/>
      <c r="Z1" s="97"/>
      <c r="AA1" s="97"/>
      <c r="AB1" s="97"/>
      <c r="AC1" s="97"/>
    </row>
    <row r="2" spans="1:29" s="8" customFormat="1" ht="18" customHeight="1">
      <c r="A2" s="106" t="s">
        <v>57</v>
      </c>
      <c r="B2" s="107"/>
      <c r="C2" s="107"/>
      <c r="D2" s="107"/>
      <c r="E2" s="108"/>
      <c r="F2" s="109" t="s">
        <v>17</v>
      </c>
      <c r="G2" s="110"/>
      <c r="H2" s="110"/>
      <c r="I2" s="111"/>
      <c r="J2" s="112" t="s">
        <v>18</v>
      </c>
      <c r="K2" s="113"/>
      <c r="L2" s="113"/>
      <c r="M2" s="114"/>
      <c r="N2" s="109" t="s">
        <v>19</v>
      </c>
      <c r="O2" s="110"/>
      <c r="P2" s="110"/>
      <c r="Q2" s="111"/>
      <c r="R2" s="109" t="s">
        <v>20</v>
      </c>
      <c r="S2" s="110"/>
      <c r="T2" s="110"/>
      <c r="U2" s="111"/>
      <c r="V2" s="112" t="s">
        <v>21</v>
      </c>
      <c r="W2" s="113"/>
      <c r="X2" s="113"/>
      <c r="Y2" s="114"/>
      <c r="Z2" s="109" t="s">
        <v>22</v>
      </c>
      <c r="AA2" s="110"/>
      <c r="AB2" s="110"/>
      <c r="AC2" s="115"/>
    </row>
    <row r="3" spans="1:29" s="9" customFormat="1" ht="16.5" customHeight="1">
      <c r="A3" s="28"/>
      <c r="B3" s="29"/>
      <c r="C3" s="30"/>
      <c r="D3" s="31"/>
      <c r="E3" s="32"/>
      <c r="F3" s="98" t="s">
        <v>41</v>
      </c>
      <c r="G3" s="100" t="s">
        <v>44</v>
      </c>
      <c r="H3" s="102" t="s">
        <v>42</v>
      </c>
      <c r="I3" s="104" t="s">
        <v>43</v>
      </c>
      <c r="J3" s="98" t="s">
        <v>41</v>
      </c>
      <c r="K3" s="100" t="s">
        <v>44</v>
      </c>
      <c r="L3" s="102" t="s">
        <v>42</v>
      </c>
      <c r="M3" s="104" t="s">
        <v>43</v>
      </c>
      <c r="N3" s="98" t="s">
        <v>41</v>
      </c>
      <c r="O3" s="100" t="s">
        <v>44</v>
      </c>
      <c r="P3" s="102" t="s">
        <v>42</v>
      </c>
      <c r="Q3" s="104" t="s">
        <v>43</v>
      </c>
      <c r="R3" s="98" t="s">
        <v>41</v>
      </c>
      <c r="S3" s="100" t="s">
        <v>44</v>
      </c>
      <c r="T3" s="102" t="s">
        <v>42</v>
      </c>
      <c r="U3" s="104" t="s">
        <v>43</v>
      </c>
      <c r="V3" s="98" t="s">
        <v>41</v>
      </c>
      <c r="W3" s="100" t="s">
        <v>44</v>
      </c>
      <c r="X3" s="102" t="s">
        <v>42</v>
      </c>
      <c r="Y3" s="104" t="s">
        <v>43</v>
      </c>
      <c r="Z3" s="98" t="s">
        <v>41</v>
      </c>
      <c r="AA3" s="100" t="s">
        <v>44</v>
      </c>
      <c r="AB3" s="102" t="s">
        <v>42</v>
      </c>
      <c r="AC3" s="104" t="s">
        <v>43</v>
      </c>
    </row>
    <row r="4" spans="1:29" s="14" customFormat="1" ht="15.75" customHeight="1" thickBot="1">
      <c r="A4" s="10" t="s">
        <v>7</v>
      </c>
      <c r="B4" s="11" t="s">
        <v>0</v>
      </c>
      <c r="C4" s="12" t="s">
        <v>1</v>
      </c>
      <c r="D4" s="13" t="s">
        <v>5</v>
      </c>
      <c r="E4" s="7" t="s">
        <v>6</v>
      </c>
      <c r="F4" s="99"/>
      <c r="G4" s="101"/>
      <c r="H4" s="103"/>
      <c r="I4" s="105"/>
      <c r="J4" s="99"/>
      <c r="K4" s="101"/>
      <c r="L4" s="103"/>
      <c r="M4" s="105"/>
      <c r="N4" s="99"/>
      <c r="O4" s="101"/>
      <c r="P4" s="103"/>
      <c r="Q4" s="105"/>
      <c r="R4" s="99"/>
      <c r="S4" s="101"/>
      <c r="T4" s="103"/>
      <c r="U4" s="105"/>
      <c r="V4" s="99"/>
      <c r="W4" s="101"/>
      <c r="X4" s="103"/>
      <c r="Y4" s="105"/>
      <c r="Z4" s="99"/>
      <c r="AA4" s="101"/>
      <c r="AB4" s="103"/>
      <c r="AC4" s="105"/>
    </row>
    <row r="5" spans="1:29" s="16" customFormat="1" ht="21" thickBot="1">
      <c r="A5" s="15" t="s">
        <v>24</v>
      </c>
      <c r="B5" s="22"/>
      <c r="C5" s="23"/>
      <c r="D5" s="24"/>
      <c r="E5" s="25"/>
      <c r="F5" s="23"/>
      <c r="G5" s="26"/>
      <c r="H5" s="27"/>
      <c r="I5" s="27"/>
      <c r="J5" s="26"/>
      <c r="K5" s="26"/>
      <c r="L5" s="27"/>
      <c r="M5" s="27"/>
      <c r="N5" s="26"/>
      <c r="O5" s="26"/>
      <c r="P5" s="27"/>
      <c r="Q5" s="27"/>
      <c r="R5" s="26"/>
      <c r="S5" s="26"/>
      <c r="T5" s="27"/>
      <c r="U5" s="27"/>
      <c r="V5" s="26"/>
      <c r="W5" s="26"/>
      <c r="X5" s="27"/>
      <c r="Y5" s="27"/>
      <c r="Z5" s="26"/>
      <c r="AA5" s="26"/>
      <c r="AB5" s="27"/>
      <c r="AC5" s="42"/>
    </row>
    <row r="6" spans="1:29" s="90" customFormat="1" ht="16.5" customHeight="1">
      <c r="A6" s="40" t="s">
        <v>46</v>
      </c>
      <c r="B6" s="87" t="s">
        <v>28</v>
      </c>
      <c r="C6" s="88" t="s">
        <v>70</v>
      </c>
      <c r="D6" s="89">
        <v>2018</v>
      </c>
      <c r="E6" s="91" t="s">
        <v>3</v>
      </c>
      <c r="F6" s="92">
        <v>3</v>
      </c>
      <c r="G6" s="53"/>
      <c r="H6" s="54">
        <v>1.4</v>
      </c>
      <c r="I6" s="58">
        <f>IF(G6&gt;0,SUM(G6+10-H6),SUM(F6+10-H6))</f>
        <v>11.6</v>
      </c>
      <c r="J6" s="52">
        <v>4</v>
      </c>
      <c r="K6" s="53"/>
      <c r="L6" s="54">
        <v>2.5</v>
      </c>
      <c r="M6" s="58">
        <f>IF(K6&gt;0,SUM(K6+10-L6),SUM(J6+10-L6))</f>
        <v>11.5</v>
      </c>
      <c r="N6" s="52">
        <v>4</v>
      </c>
      <c r="O6" s="53"/>
      <c r="P6" s="54">
        <v>2.8</v>
      </c>
      <c r="Q6" s="58">
        <f>IF(O6&gt;0,SUM(O6+10-P6),SUM(N6+10-P6))</f>
        <v>11.2</v>
      </c>
      <c r="R6" s="52">
        <v>4</v>
      </c>
      <c r="S6" s="53"/>
      <c r="T6" s="54">
        <v>1</v>
      </c>
      <c r="U6" s="58">
        <f>IF(S6&gt;0,SUM(S6+10-T6),SUM(R6+10-T6))</f>
        <v>13</v>
      </c>
      <c r="V6" s="52">
        <v>4</v>
      </c>
      <c r="W6" s="53"/>
      <c r="X6" s="54">
        <v>2.8</v>
      </c>
      <c r="Y6" s="58">
        <f>IF(W6&gt;0,SUM(W6+10-X6),SUM(V6+10-X6))</f>
        <v>11.2</v>
      </c>
      <c r="Z6" s="52">
        <v>5</v>
      </c>
      <c r="AA6" s="53"/>
      <c r="AB6" s="54">
        <v>3.2</v>
      </c>
      <c r="AC6" s="60">
        <f>IF(AA6&gt;0,SUM(AA6+10-AB6),SUM(Z6+10-AB6))</f>
        <v>11.8</v>
      </c>
    </row>
    <row r="7" spans="1:29" s="21" customFormat="1" ht="16.5" customHeight="1">
      <c r="A7" s="17" t="s">
        <v>47</v>
      </c>
      <c r="B7" s="18"/>
      <c r="C7" s="41"/>
      <c r="D7" s="19"/>
      <c r="E7" s="93"/>
      <c r="F7" s="69"/>
      <c r="G7" s="56"/>
      <c r="H7" s="57"/>
      <c r="I7" s="58"/>
      <c r="J7" s="55"/>
      <c r="K7" s="56"/>
      <c r="L7" s="57"/>
      <c r="M7" s="58"/>
      <c r="N7" s="55"/>
      <c r="O7" s="56"/>
      <c r="P7" s="57"/>
      <c r="Q7" s="58"/>
      <c r="R7" s="55"/>
      <c r="S7" s="56"/>
      <c r="T7" s="57"/>
      <c r="U7" s="58"/>
      <c r="V7" s="55"/>
      <c r="W7" s="56"/>
      <c r="X7" s="57"/>
      <c r="Y7" s="58"/>
      <c r="Z7" s="55"/>
      <c r="AA7" s="56"/>
      <c r="AB7" s="57"/>
      <c r="AC7" s="60"/>
    </row>
    <row r="8" spans="1:29" s="21" customFormat="1" ht="16.5" customHeight="1">
      <c r="A8" s="17" t="s">
        <v>48</v>
      </c>
      <c r="B8" s="18"/>
      <c r="C8" s="41"/>
      <c r="D8" s="19"/>
      <c r="E8" s="20"/>
      <c r="F8" s="55"/>
      <c r="G8" s="56"/>
      <c r="H8" s="57"/>
      <c r="I8" s="58"/>
      <c r="J8" s="55"/>
      <c r="K8" s="56"/>
      <c r="L8" s="57"/>
      <c r="M8" s="58"/>
      <c r="N8" s="69"/>
      <c r="O8" s="56"/>
      <c r="P8" s="57"/>
      <c r="Q8" s="58"/>
      <c r="R8" s="55"/>
      <c r="S8" s="56"/>
      <c r="T8" s="57"/>
      <c r="U8" s="58"/>
      <c r="V8" s="55"/>
      <c r="W8" s="56"/>
      <c r="X8" s="57"/>
      <c r="Y8" s="58"/>
      <c r="Z8" s="55"/>
      <c r="AA8" s="56"/>
      <c r="AB8" s="57"/>
      <c r="AC8" s="60"/>
    </row>
    <row r="9" spans="1:29" s="21" customFormat="1" ht="16.5" customHeight="1" thickBot="1">
      <c r="A9" s="43"/>
      <c r="B9" s="70"/>
      <c r="C9" s="71"/>
      <c r="D9" s="72"/>
      <c r="E9" s="73"/>
      <c r="F9" s="74"/>
      <c r="G9" s="75"/>
      <c r="H9" s="76"/>
      <c r="I9" s="77"/>
      <c r="J9" s="74"/>
      <c r="K9" s="75"/>
      <c r="L9" s="76"/>
      <c r="M9" s="77"/>
      <c r="N9" s="94">
        <v>45326</v>
      </c>
      <c r="O9" s="95"/>
      <c r="P9" s="65">
        <v>1</v>
      </c>
      <c r="Q9" s="61">
        <f>SUM(I6,M6,Q6,U6,Y6,AC6)</f>
        <v>70.3</v>
      </c>
      <c r="R9" s="94">
        <v>45354</v>
      </c>
      <c r="S9" s="116"/>
      <c r="T9" s="65"/>
      <c r="U9" s="61">
        <f>SUM(I7,M7,Q7,U7,Y7,AC7)</f>
        <v>0</v>
      </c>
      <c r="V9" s="94">
        <v>45368</v>
      </c>
      <c r="W9" s="116"/>
      <c r="X9" s="65"/>
      <c r="Y9" s="61">
        <f>SUM(I8,M8,Q8,U8,Y8,AC8)</f>
        <v>0</v>
      </c>
      <c r="Z9" s="62" t="s">
        <v>23</v>
      </c>
      <c r="AA9" s="64"/>
      <c r="AB9" s="66">
        <v>1</v>
      </c>
      <c r="AC9" s="59">
        <f>SUM(Q9,U9,Y9)-MIN(Q9,U9,Y9)</f>
        <v>70.3</v>
      </c>
    </row>
    <row r="10" spans="1:29" s="21" customFormat="1" ht="16.5" customHeight="1">
      <c r="A10" s="40" t="s">
        <v>46</v>
      </c>
      <c r="B10" s="78" t="s">
        <v>64</v>
      </c>
      <c r="C10" s="79" t="s">
        <v>69</v>
      </c>
      <c r="D10" s="67">
        <v>2018</v>
      </c>
      <c r="E10" s="68" t="s">
        <v>4</v>
      </c>
      <c r="F10" s="52"/>
      <c r="G10" s="53"/>
      <c r="H10" s="54"/>
      <c r="I10" s="58"/>
      <c r="J10" s="52"/>
      <c r="K10" s="53"/>
      <c r="L10" s="54"/>
      <c r="M10" s="58"/>
      <c r="N10" s="52"/>
      <c r="O10" s="53"/>
      <c r="P10" s="54"/>
      <c r="Q10" s="58"/>
      <c r="R10" s="52"/>
      <c r="S10" s="53"/>
      <c r="T10" s="54"/>
      <c r="U10" s="58"/>
      <c r="V10" s="52"/>
      <c r="W10" s="53"/>
      <c r="X10" s="54"/>
      <c r="Y10" s="58"/>
      <c r="Z10" s="52"/>
      <c r="AA10" s="53"/>
      <c r="AB10" s="54"/>
      <c r="AC10" s="60"/>
    </row>
    <row r="11" spans="1:29" s="21" customFormat="1" ht="16.5" customHeight="1">
      <c r="A11" s="17" t="s">
        <v>47</v>
      </c>
      <c r="B11" s="18"/>
      <c r="C11" s="41"/>
      <c r="D11" s="19"/>
      <c r="E11" s="20"/>
      <c r="F11" s="55"/>
      <c r="G11" s="56"/>
      <c r="H11" s="57"/>
      <c r="I11" s="58"/>
      <c r="J11" s="55"/>
      <c r="K11" s="56"/>
      <c r="L11" s="57"/>
      <c r="M11" s="58"/>
      <c r="N11" s="55"/>
      <c r="O11" s="56"/>
      <c r="P11" s="57"/>
      <c r="Q11" s="58"/>
      <c r="R11" s="55"/>
      <c r="S11" s="56"/>
      <c r="T11" s="57"/>
      <c r="U11" s="58"/>
      <c r="V11" s="55"/>
      <c r="W11" s="56"/>
      <c r="X11" s="57"/>
      <c r="Y11" s="58"/>
      <c r="Z11" s="55"/>
      <c r="AA11" s="56"/>
      <c r="AB11" s="57"/>
      <c r="AC11" s="60"/>
    </row>
    <row r="12" spans="1:29" s="21" customFormat="1" ht="16.5" customHeight="1">
      <c r="A12" s="17" t="s">
        <v>48</v>
      </c>
      <c r="B12" s="18"/>
      <c r="C12" s="41"/>
      <c r="D12" s="19"/>
      <c r="E12" s="20"/>
      <c r="F12" s="55"/>
      <c r="G12" s="56"/>
      <c r="H12" s="57"/>
      <c r="I12" s="58"/>
      <c r="J12" s="55"/>
      <c r="K12" s="56"/>
      <c r="L12" s="57"/>
      <c r="M12" s="58"/>
      <c r="N12" s="69"/>
      <c r="O12" s="56"/>
      <c r="P12" s="57"/>
      <c r="Q12" s="58"/>
      <c r="R12" s="55"/>
      <c r="S12" s="56"/>
      <c r="T12" s="57"/>
      <c r="U12" s="58"/>
      <c r="V12" s="55"/>
      <c r="W12" s="56"/>
      <c r="X12" s="57"/>
      <c r="Y12" s="58"/>
      <c r="Z12" s="55"/>
      <c r="AA12" s="56"/>
      <c r="AB12" s="57"/>
      <c r="AC12" s="60"/>
    </row>
    <row r="13" spans="1:29" s="21" customFormat="1" ht="16.5" customHeight="1" thickBot="1">
      <c r="A13" s="43"/>
      <c r="B13" s="70"/>
      <c r="C13" s="71"/>
      <c r="D13" s="72"/>
      <c r="E13" s="73"/>
      <c r="F13" s="74"/>
      <c r="G13" s="75"/>
      <c r="H13" s="76"/>
      <c r="I13" s="77"/>
      <c r="J13" s="74"/>
      <c r="K13" s="75"/>
      <c r="L13" s="76"/>
      <c r="M13" s="77"/>
      <c r="N13" s="94">
        <v>45326</v>
      </c>
      <c r="O13" s="95"/>
      <c r="P13" s="65"/>
      <c r="Q13" s="61"/>
      <c r="R13" s="94">
        <v>45354</v>
      </c>
      <c r="S13" s="116"/>
      <c r="T13" s="65"/>
      <c r="U13" s="61">
        <f>SUM(I11,M11,Q11,U11,Y11,AC11)</f>
        <v>0</v>
      </c>
      <c r="V13" s="94">
        <v>45368</v>
      </c>
      <c r="W13" s="116"/>
      <c r="X13" s="65"/>
      <c r="Y13" s="61">
        <f>SUM(I12,M12,Q12,U12,Y12,AC12)</f>
        <v>0</v>
      </c>
      <c r="Z13" s="62" t="s">
        <v>23</v>
      </c>
      <c r="AA13" s="64"/>
      <c r="AB13" s="66"/>
      <c r="AC13" s="59">
        <f>SUM(Q13,U13,Y13)-MIN(Q13,U13,Y13)</f>
        <v>0</v>
      </c>
    </row>
    <row r="14" spans="1:29" ht="13.5" thickBot="1">
      <c r="A14" s="1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29" s="16" customFormat="1" ht="21" thickBot="1">
      <c r="A15" s="15" t="s">
        <v>50</v>
      </c>
      <c r="B15" s="22"/>
      <c r="C15" s="23"/>
      <c r="D15" s="24"/>
      <c r="E15" s="25"/>
      <c r="F15" s="23"/>
      <c r="G15" s="26"/>
      <c r="H15" s="27"/>
      <c r="I15" s="27"/>
      <c r="J15" s="23"/>
      <c r="K15" s="26"/>
      <c r="L15" s="27"/>
      <c r="M15" s="27"/>
      <c r="N15" s="23"/>
      <c r="O15" s="26"/>
      <c r="P15" s="27"/>
      <c r="Q15" s="27"/>
      <c r="R15" s="23"/>
      <c r="S15" s="26"/>
      <c r="T15" s="27"/>
      <c r="U15" s="27"/>
      <c r="V15" s="23"/>
      <c r="W15" s="26"/>
      <c r="X15" s="27"/>
      <c r="Y15" s="27"/>
      <c r="Z15" s="23"/>
      <c r="AA15" s="26"/>
      <c r="AB15" s="27"/>
      <c r="AC15" s="42"/>
    </row>
    <row r="16" spans="1:29" s="21" customFormat="1" ht="16.5" customHeight="1">
      <c r="A16" s="40" t="s">
        <v>46</v>
      </c>
      <c r="B16" s="18" t="s">
        <v>68</v>
      </c>
      <c r="C16" s="41" t="s">
        <v>40</v>
      </c>
      <c r="D16" s="19">
        <v>2015</v>
      </c>
      <c r="E16" s="20" t="s">
        <v>4</v>
      </c>
      <c r="F16" s="80">
        <v>5</v>
      </c>
      <c r="G16" s="81"/>
      <c r="H16" s="82">
        <v>1.3</v>
      </c>
      <c r="I16" s="83">
        <f t="shared" ref="I16" si="0">IF(G16&gt;0,SUM(G16+10-H16),SUM(F16+10-H16))</f>
        <v>13.7</v>
      </c>
      <c r="J16" s="80">
        <v>4</v>
      </c>
      <c r="K16" s="81"/>
      <c r="L16" s="82">
        <v>1.5</v>
      </c>
      <c r="M16" s="83">
        <f t="shared" ref="M16" si="1">IF(K16&gt;0,SUM(K16+10-L16),SUM(J16+10-L16))</f>
        <v>12.5</v>
      </c>
      <c r="N16" s="80">
        <v>5</v>
      </c>
      <c r="O16" s="81"/>
      <c r="P16" s="82">
        <v>1.25</v>
      </c>
      <c r="Q16" s="83">
        <f t="shared" ref="Q16" si="2">IF(O16&gt;0,SUM(O16+10-P16),SUM(N16+10-P16))</f>
        <v>13.75</v>
      </c>
      <c r="R16" s="80">
        <v>5</v>
      </c>
      <c r="S16" s="81"/>
      <c r="T16" s="82">
        <v>1.5</v>
      </c>
      <c r="U16" s="83">
        <f t="shared" ref="U16" si="3">IF(S16&gt;0,SUM(S16+10-T16),SUM(R16+10-T16))</f>
        <v>13.5</v>
      </c>
      <c r="V16" s="80">
        <v>5</v>
      </c>
      <c r="W16" s="81"/>
      <c r="X16" s="82">
        <v>1.5</v>
      </c>
      <c r="Y16" s="83">
        <f t="shared" ref="Y16" si="4">IF(W16&gt;0,SUM(W16+10-X16),SUM(V16+10-X16))</f>
        <v>13.5</v>
      </c>
      <c r="Z16" s="80">
        <v>5</v>
      </c>
      <c r="AA16" s="81"/>
      <c r="AB16" s="82">
        <v>0.7</v>
      </c>
      <c r="AC16" s="84">
        <f t="shared" ref="AC16" si="5">IF(AA16&gt;0,SUM(AA16+10-AB16),SUM(Z16+10-AB16))</f>
        <v>14.3</v>
      </c>
    </row>
    <row r="17" spans="1:29" s="21" customFormat="1" ht="16.5" customHeight="1">
      <c r="A17" s="17" t="s">
        <v>47</v>
      </c>
      <c r="B17" s="18"/>
      <c r="C17" s="41"/>
      <c r="D17" s="19"/>
      <c r="E17" s="20"/>
      <c r="F17" s="55"/>
      <c r="G17" s="56"/>
      <c r="H17" s="57"/>
      <c r="I17" s="58"/>
      <c r="J17" s="55"/>
      <c r="K17" s="56"/>
      <c r="L17" s="57"/>
      <c r="M17" s="58"/>
      <c r="N17" s="55"/>
      <c r="O17" s="56"/>
      <c r="P17" s="57"/>
      <c r="Q17" s="58"/>
      <c r="R17" s="55"/>
      <c r="S17" s="56"/>
      <c r="T17" s="57"/>
      <c r="U17" s="58"/>
      <c r="V17" s="55"/>
      <c r="W17" s="56"/>
      <c r="X17" s="57"/>
      <c r="Y17" s="58"/>
      <c r="Z17" s="55"/>
      <c r="AA17" s="56"/>
      <c r="AB17" s="57"/>
      <c r="AC17" s="60"/>
    </row>
    <row r="18" spans="1:29" s="21" customFormat="1" ht="16.5" customHeight="1">
      <c r="A18" s="17" t="s">
        <v>48</v>
      </c>
      <c r="B18" s="18"/>
      <c r="C18" s="41"/>
      <c r="D18" s="19"/>
      <c r="E18" s="20"/>
      <c r="F18" s="55"/>
      <c r="G18" s="56"/>
      <c r="H18" s="57"/>
      <c r="I18" s="58"/>
      <c r="J18" s="55"/>
      <c r="K18" s="56"/>
      <c r="L18" s="57"/>
      <c r="M18" s="58"/>
      <c r="N18" s="69"/>
      <c r="O18" s="56"/>
      <c r="P18" s="57"/>
      <c r="Q18" s="58"/>
      <c r="R18" s="55"/>
      <c r="S18" s="56"/>
      <c r="T18" s="57"/>
      <c r="U18" s="58"/>
      <c r="V18" s="55"/>
      <c r="W18" s="56"/>
      <c r="X18" s="57"/>
      <c r="Y18" s="58"/>
      <c r="Z18" s="55"/>
      <c r="AA18" s="56"/>
      <c r="AB18" s="57"/>
      <c r="AC18" s="60"/>
    </row>
    <row r="19" spans="1:29" s="21" customFormat="1" ht="16.5" customHeight="1" thickBot="1">
      <c r="A19" s="43"/>
      <c r="B19" s="70"/>
      <c r="C19" s="71"/>
      <c r="D19" s="72"/>
      <c r="E19" s="73"/>
      <c r="F19" s="74"/>
      <c r="G19" s="75"/>
      <c r="H19" s="76"/>
      <c r="I19" s="77"/>
      <c r="J19" s="74"/>
      <c r="K19" s="75"/>
      <c r="L19" s="76"/>
      <c r="M19" s="77"/>
      <c r="N19" s="94">
        <v>45326</v>
      </c>
      <c r="O19" s="95"/>
      <c r="P19" s="65">
        <v>1</v>
      </c>
      <c r="Q19" s="61">
        <f t="shared" ref="Q19" si="6">SUM(I16,M16,Q16,U16,Y16,AC16)</f>
        <v>81.25</v>
      </c>
      <c r="R19" s="94">
        <v>45354</v>
      </c>
      <c r="S19" s="95"/>
      <c r="T19" s="65"/>
      <c r="U19" s="61">
        <f t="shared" ref="U19" si="7">SUM(I17,M17,Q17,U17,Y17,AC17)</f>
        <v>0</v>
      </c>
      <c r="V19" s="94">
        <v>45368</v>
      </c>
      <c r="W19" s="95"/>
      <c r="X19" s="65"/>
      <c r="Y19" s="61">
        <f t="shared" ref="Y19" si="8">SUM(I18,M18,Q18,U18,Y18,AC18)</f>
        <v>0</v>
      </c>
      <c r="Z19" s="62" t="s">
        <v>23</v>
      </c>
      <c r="AA19" s="64"/>
      <c r="AB19" s="66">
        <v>1</v>
      </c>
      <c r="AC19" s="59">
        <f t="shared" ref="AC19" si="9">SUM(Q19,U19,Y19)-MIN(Q19,U19,Y19)</f>
        <v>81.25</v>
      </c>
    </row>
    <row r="20" spans="1:29" s="21" customFormat="1" ht="16.5" customHeight="1">
      <c r="A20" s="40" t="s">
        <v>46</v>
      </c>
      <c r="B20" s="18" t="s">
        <v>32</v>
      </c>
      <c r="C20" s="41" t="s">
        <v>67</v>
      </c>
      <c r="D20" s="19">
        <v>2015</v>
      </c>
      <c r="E20" s="20" t="s">
        <v>4</v>
      </c>
      <c r="F20" s="80">
        <v>4</v>
      </c>
      <c r="G20" s="81"/>
      <c r="H20" s="82">
        <v>1.9</v>
      </c>
      <c r="I20" s="83">
        <f t="shared" ref="I20" si="10">IF(G20&gt;0,SUM(G20+10-H20),SUM(F20+10-H20))</f>
        <v>12.1</v>
      </c>
      <c r="J20" s="80">
        <v>4</v>
      </c>
      <c r="K20" s="81"/>
      <c r="L20" s="82">
        <v>1.7</v>
      </c>
      <c r="M20" s="83">
        <f t="shared" ref="M20" si="11">IF(K20&gt;0,SUM(K20+10-L20),SUM(J20+10-L20))</f>
        <v>12.3</v>
      </c>
      <c r="N20" s="80">
        <v>5</v>
      </c>
      <c r="O20" s="81"/>
      <c r="P20" s="82">
        <v>2.6</v>
      </c>
      <c r="Q20" s="83">
        <f t="shared" ref="Q20" si="12">IF(O20&gt;0,SUM(O20+10-P20),SUM(N20+10-P20))</f>
        <v>12.4</v>
      </c>
      <c r="R20" s="80">
        <v>5</v>
      </c>
      <c r="S20" s="81"/>
      <c r="T20" s="82">
        <v>1.75</v>
      </c>
      <c r="U20" s="83">
        <f t="shared" ref="U20" si="13">IF(S20&gt;0,SUM(S20+10-T20),SUM(R20+10-T20))</f>
        <v>13.25</v>
      </c>
      <c r="V20" s="80">
        <v>5</v>
      </c>
      <c r="W20" s="81"/>
      <c r="X20" s="82">
        <v>2.2999999999999998</v>
      </c>
      <c r="Y20" s="83">
        <f t="shared" ref="Y20" si="14">IF(W20&gt;0,SUM(W20+10-X20),SUM(V20+10-X20))</f>
        <v>12.7</v>
      </c>
      <c r="Z20" s="80">
        <v>5</v>
      </c>
      <c r="AA20" s="81"/>
      <c r="AB20" s="82">
        <v>1.7</v>
      </c>
      <c r="AC20" s="84">
        <f t="shared" ref="AC20" si="15">IF(AA20&gt;0,SUM(AA20+10-AB20),SUM(Z20+10-AB20))</f>
        <v>13.3</v>
      </c>
    </row>
    <row r="21" spans="1:29" s="21" customFormat="1" ht="16.5" customHeight="1">
      <c r="A21" s="17" t="s">
        <v>47</v>
      </c>
      <c r="B21" s="18"/>
      <c r="C21" s="41"/>
      <c r="D21" s="19"/>
      <c r="E21" s="20"/>
      <c r="F21" s="55"/>
      <c r="G21" s="56"/>
      <c r="H21" s="57"/>
      <c r="I21" s="58"/>
      <c r="J21" s="55"/>
      <c r="K21" s="56"/>
      <c r="L21" s="57"/>
      <c r="M21" s="58"/>
      <c r="N21" s="55"/>
      <c r="O21" s="56"/>
      <c r="P21" s="57"/>
      <c r="Q21" s="58"/>
      <c r="R21" s="55"/>
      <c r="S21" s="56"/>
      <c r="T21" s="57"/>
      <c r="U21" s="58"/>
      <c r="V21" s="55"/>
      <c r="W21" s="56"/>
      <c r="X21" s="57"/>
      <c r="Y21" s="58"/>
      <c r="Z21" s="55"/>
      <c r="AA21" s="56"/>
      <c r="AB21" s="57"/>
      <c r="AC21" s="60"/>
    </row>
    <row r="22" spans="1:29" s="21" customFormat="1" ht="16.5" customHeight="1">
      <c r="A22" s="17" t="s">
        <v>48</v>
      </c>
      <c r="B22" s="18"/>
      <c r="C22" s="41"/>
      <c r="D22" s="19"/>
      <c r="E22" s="20"/>
      <c r="F22" s="55"/>
      <c r="G22" s="56"/>
      <c r="H22" s="57"/>
      <c r="I22" s="58"/>
      <c r="J22" s="55"/>
      <c r="K22" s="56"/>
      <c r="L22" s="57"/>
      <c r="M22" s="58"/>
      <c r="N22" s="69"/>
      <c r="O22" s="56"/>
      <c r="P22" s="57"/>
      <c r="Q22" s="58"/>
      <c r="R22" s="55"/>
      <c r="S22" s="56"/>
      <c r="T22" s="57"/>
      <c r="U22" s="58"/>
      <c r="V22" s="55"/>
      <c r="W22" s="56"/>
      <c r="X22" s="57"/>
      <c r="Y22" s="58"/>
      <c r="Z22" s="55"/>
      <c r="AA22" s="56"/>
      <c r="AB22" s="57"/>
      <c r="AC22" s="60"/>
    </row>
    <row r="23" spans="1:29" s="21" customFormat="1" ht="16.5" customHeight="1" thickBot="1">
      <c r="A23" s="43"/>
      <c r="B23" s="70"/>
      <c r="C23" s="71"/>
      <c r="D23" s="72"/>
      <c r="E23" s="73"/>
      <c r="F23" s="74"/>
      <c r="G23" s="75"/>
      <c r="H23" s="76"/>
      <c r="I23" s="77"/>
      <c r="J23" s="74"/>
      <c r="K23" s="75"/>
      <c r="L23" s="76"/>
      <c r="M23" s="77"/>
      <c r="N23" s="94">
        <v>45326</v>
      </c>
      <c r="O23" s="95"/>
      <c r="P23" s="65">
        <v>2</v>
      </c>
      <c r="Q23" s="61">
        <f t="shared" ref="Q23" si="16">SUM(I20,M20,Q20,U20,Y20,AC20)</f>
        <v>76.05</v>
      </c>
      <c r="R23" s="94">
        <v>45354</v>
      </c>
      <c r="S23" s="95"/>
      <c r="T23" s="65"/>
      <c r="U23" s="61">
        <f t="shared" ref="U23" si="17">SUM(I21,M21,Q21,U21,Y21,AC21)</f>
        <v>0</v>
      </c>
      <c r="V23" s="94">
        <v>45368</v>
      </c>
      <c r="W23" s="95"/>
      <c r="X23" s="65"/>
      <c r="Y23" s="61">
        <f t="shared" ref="Y23" si="18">SUM(I22,M22,Q22,U22,Y22,AC22)</f>
        <v>0</v>
      </c>
      <c r="Z23" s="62" t="s">
        <v>23</v>
      </c>
      <c r="AA23" s="64"/>
      <c r="AB23" s="66">
        <v>2</v>
      </c>
      <c r="AC23" s="59">
        <f t="shared" ref="AC23" si="19">SUM(Q23,U23,Y23)-MIN(Q23,U23,Y23)</f>
        <v>76.05</v>
      </c>
    </row>
    <row r="24" spans="1:29" s="21" customFormat="1" ht="16.5" customHeight="1">
      <c r="A24" s="40" t="s">
        <v>46</v>
      </c>
      <c r="B24" s="18" t="s">
        <v>64</v>
      </c>
      <c r="C24" s="41" t="s">
        <v>65</v>
      </c>
      <c r="D24" s="19">
        <v>2016</v>
      </c>
      <c r="E24" s="20" t="s">
        <v>4</v>
      </c>
      <c r="F24" s="80"/>
      <c r="G24" s="81"/>
      <c r="H24" s="82"/>
      <c r="I24" s="83"/>
      <c r="J24" s="80"/>
      <c r="K24" s="81"/>
      <c r="L24" s="82"/>
      <c r="M24" s="83"/>
      <c r="N24" s="80"/>
      <c r="O24" s="81"/>
      <c r="P24" s="82"/>
      <c r="Q24" s="83"/>
      <c r="R24" s="80"/>
      <c r="S24" s="81"/>
      <c r="T24" s="82"/>
      <c r="U24" s="83"/>
      <c r="V24" s="80"/>
      <c r="W24" s="81"/>
      <c r="X24" s="82"/>
      <c r="Y24" s="83"/>
      <c r="Z24" s="80"/>
      <c r="AA24" s="81"/>
      <c r="AB24" s="82"/>
      <c r="AC24" s="84"/>
    </row>
    <row r="25" spans="1:29" s="21" customFormat="1" ht="16.5" customHeight="1">
      <c r="A25" s="17" t="s">
        <v>47</v>
      </c>
      <c r="B25" s="18"/>
      <c r="C25" s="41"/>
      <c r="D25" s="19"/>
      <c r="E25" s="20"/>
      <c r="F25" s="55"/>
      <c r="G25" s="56"/>
      <c r="H25" s="57"/>
      <c r="I25" s="58"/>
      <c r="J25" s="55"/>
      <c r="K25" s="56"/>
      <c r="L25" s="57"/>
      <c r="M25" s="58"/>
      <c r="N25" s="55"/>
      <c r="O25" s="56"/>
      <c r="P25" s="57"/>
      <c r="Q25" s="58"/>
      <c r="R25" s="55"/>
      <c r="S25" s="56"/>
      <c r="T25" s="57"/>
      <c r="U25" s="58"/>
      <c r="V25" s="55"/>
      <c r="W25" s="56"/>
      <c r="X25" s="57"/>
      <c r="Y25" s="58"/>
      <c r="Z25" s="55"/>
      <c r="AA25" s="56"/>
      <c r="AB25" s="57"/>
      <c r="AC25" s="60"/>
    </row>
    <row r="26" spans="1:29" s="21" customFormat="1" ht="16.5" customHeight="1">
      <c r="A26" s="17" t="s">
        <v>48</v>
      </c>
      <c r="B26" s="18"/>
      <c r="C26" s="41"/>
      <c r="D26" s="19"/>
      <c r="E26" s="20"/>
      <c r="F26" s="55"/>
      <c r="G26" s="56"/>
      <c r="H26" s="57"/>
      <c r="I26" s="58"/>
      <c r="J26" s="55"/>
      <c r="K26" s="56"/>
      <c r="L26" s="57"/>
      <c r="M26" s="58"/>
      <c r="N26" s="69"/>
      <c r="O26" s="56"/>
      <c r="P26" s="57"/>
      <c r="Q26" s="58"/>
      <c r="R26" s="55"/>
      <c r="S26" s="56"/>
      <c r="T26" s="57"/>
      <c r="U26" s="58"/>
      <c r="V26" s="55"/>
      <c r="W26" s="56"/>
      <c r="X26" s="57"/>
      <c r="Y26" s="58"/>
      <c r="Z26" s="55"/>
      <c r="AA26" s="56"/>
      <c r="AB26" s="57"/>
      <c r="AC26" s="60"/>
    </row>
    <row r="27" spans="1:29" s="21" customFormat="1" ht="16.5" customHeight="1" thickBot="1">
      <c r="A27" s="43"/>
      <c r="B27" s="70"/>
      <c r="C27" s="71"/>
      <c r="D27" s="72"/>
      <c r="E27" s="73"/>
      <c r="F27" s="74"/>
      <c r="G27" s="75"/>
      <c r="H27" s="76"/>
      <c r="I27" s="77"/>
      <c r="J27" s="74"/>
      <c r="K27" s="75"/>
      <c r="L27" s="76"/>
      <c r="M27" s="77"/>
      <c r="N27" s="94">
        <v>45326</v>
      </c>
      <c r="O27" s="95"/>
      <c r="P27" s="65"/>
      <c r="Q27" s="61">
        <f>SUM(I24,M24,Q24,U24,Y24,AC24)</f>
        <v>0</v>
      </c>
      <c r="R27" s="94">
        <v>45354</v>
      </c>
      <c r="S27" s="95"/>
      <c r="T27" s="65"/>
      <c r="U27" s="61">
        <f>SUM(I25,M25,Q25,U25,Y25,AC25)</f>
        <v>0</v>
      </c>
      <c r="V27" s="94">
        <v>45368</v>
      </c>
      <c r="W27" s="95"/>
      <c r="X27" s="65"/>
      <c r="Y27" s="61">
        <f>SUM(I26,M26,Q26,U26,Y26,AC26)</f>
        <v>0</v>
      </c>
      <c r="Z27" s="62" t="s">
        <v>23</v>
      </c>
      <c r="AA27" s="64"/>
      <c r="AB27" s="66"/>
      <c r="AC27" s="59">
        <f>SUM(Q27,U27,Y27)-MIN(Q27,U27,Y27)</f>
        <v>0</v>
      </c>
    </row>
    <row r="28" spans="1:29" s="21" customFormat="1" ht="16.5" customHeight="1">
      <c r="A28" s="40" t="s">
        <v>46</v>
      </c>
      <c r="B28" s="18" t="s">
        <v>49</v>
      </c>
      <c r="C28" s="41" t="s">
        <v>66</v>
      </c>
      <c r="D28" s="19">
        <v>2016</v>
      </c>
      <c r="E28" s="20" t="s">
        <v>4</v>
      </c>
      <c r="F28" s="80"/>
      <c r="G28" s="81"/>
      <c r="H28" s="82"/>
      <c r="I28" s="83"/>
      <c r="J28" s="80"/>
      <c r="K28" s="81"/>
      <c r="L28" s="82"/>
      <c r="M28" s="83"/>
      <c r="N28" s="80"/>
      <c r="O28" s="81"/>
      <c r="P28" s="82"/>
      <c r="Q28" s="83"/>
      <c r="R28" s="80"/>
      <c r="S28" s="81"/>
      <c r="T28" s="82"/>
      <c r="U28" s="83"/>
      <c r="V28" s="80"/>
      <c r="W28" s="81"/>
      <c r="X28" s="82"/>
      <c r="Y28" s="83"/>
      <c r="Z28" s="80"/>
      <c r="AA28" s="81"/>
      <c r="AB28" s="82"/>
      <c r="AC28" s="84"/>
    </row>
    <row r="29" spans="1:29" s="21" customFormat="1" ht="16.5" customHeight="1">
      <c r="A29" s="17" t="s">
        <v>47</v>
      </c>
      <c r="B29" s="18"/>
      <c r="C29" s="41"/>
      <c r="D29" s="19"/>
      <c r="E29" s="20"/>
      <c r="F29" s="55"/>
      <c r="G29" s="56"/>
      <c r="H29" s="57"/>
      <c r="I29" s="58"/>
      <c r="J29" s="55"/>
      <c r="K29" s="56"/>
      <c r="L29" s="57"/>
      <c r="M29" s="58"/>
      <c r="N29" s="55"/>
      <c r="O29" s="56"/>
      <c r="P29" s="57"/>
      <c r="Q29" s="58"/>
      <c r="R29" s="55"/>
      <c r="S29" s="56"/>
      <c r="T29" s="57"/>
      <c r="U29" s="58"/>
      <c r="V29" s="55"/>
      <c r="W29" s="56"/>
      <c r="X29" s="57"/>
      <c r="Y29" s="58"/>
      <c r="Z29" s="55"/>
      <c r="AA29" s="56"/>
      <c r="AB29" s="57"/>
      <c r="AC29" s="60"/>
    </row>
    <row r="30" spans="1:29" s="21" customFormat="1" ht="16.5" customHeight="1">
      <c r="A30" s="17" t="s">
        <v>48</v>
      </c>
      <c r="B30" s="18"/>
      <c r="C30" s="41"/>
      <c r="D30" s="19"/>
      <c r="E30" s="20"/>
      <c r="F30" s="55"/>
      <c r="G30" s="56"/>
      <c r="H30" s="57"/>
      <c r="I30" s="58"/>
      <c r="J30" s="55"/>
      <c r="K30" s="56"/>
      <c r="L30" s="57"/>
      <c r="M30" s="58"/>
      <c r="N30" s="69"/>
      <c r="O30" s="56"/>
      <c r="P30" s="57"/>
      <c r="Q30" s="58"/>
      <c r="R30" s="55"/>
      <c r="S30" s="56"/>
      <c r="T30" s="57"/>
      <c r="U30" s="58"/>
      <c r="V30" s="55"/>
      <c r="W30" s="56"/>
      <c r="X30" s="57"/>
      <c r="Y30" s="58"/>
      <c r="Z30" s="55"/>
      <c r="AA30" s="56"/>
      <c r="AB30" s="57"/>
      <c r="AC30" s="60"/>
    </row>
    <row r="31" spans="1:29" s="21" customFormat="1" ht="16.5" customHeight="1" thickBot="1">
      <c r="A31" s="43"/>
      <c r="B31" s="70"/>
      <c r="C31" s="71"/>
      <c r="D31" s="72"/>
      <c r="E31" s="73"/>
      <c r="F31" s="74"/>
      <c r="G31" s="75"/>
      <c r="H31" s="76"/>
      <c r="I31" s="77"/>
      <c r="J31" s="74"/>
      <c r="K31" s="75"/>
      <c r="L31" s="76"/>
      <c r="M31" s="77"/>
      <c r="N31" s="94">
        <v>45326</v>
      </c>
      <c r="O31" s="95"/>
      <c r="P31" s="65"/>
      <c r="Q31" s="61">
        <f t="shared" ref="Q31" si="20">SUM(I28,M28,Q28,U28,Y28,AC28)</f>
        <v>0</v>
      </c>
      <c r="R31" s="94">
        <v>45354</v>
      </c>
      <c r="S31" s="95"/>
      <c r="T31" s="65"/>
      <c r="U31" s="61">
        <f t="shared" ref="U31" si="21">SUM(I29,M29,Q29,U29,Y29,AC29)</f>
        <v>0</v>
      </c>
      <c r="V31" s="94">
        <v>45368</v>
      </c>
      <c r="W31" s="95"/>
      <c r="X31" s="65"/>
      <c r="Y31" s="61">
        <f t="shared" ref="Y31" si="22">SUM(I30,M30,Q30,U30,Y30,AC30)</f>
        <v>0</v>
      </c>
      <c r="Z31" s="62" t="s">
        <v>23</v>
      </c>
      <c r="AA31" s="64"/>
      <c r="AB31" s="66"/>
      <c r="AC31" s="59">
        <f t="shared" ref="AC31" si="23">SUM(Q31,U31,Y31)-MIN(Q31,U31,Y31)</f>
        <v>0</v>
      </c>
    </row>
    <row r="32" spans="1:29" ht="13.5" thickBot="1">
      <c r="A32" s="1"/>
      <c r="B32" s="1"/>
      <c r="C32" s="1"/>
      <c r="D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1" thickBot="1">
      <c r="A33" s="33" t="s">
        <v>15</v>
      </c>
      <c r="B33" s="34"/>
      <c r="C33" s="35"/>
      <c r="D33" s="36"/>
      <c r="E33" s="37"/>
      <c r="F33" s="35"/>
      <c r="G33" s="38"/>
      <c r="H33" s="39"/>
      <c r="I33" s="39"/>
      <c r="J33" s="35"/>
      <c r="K33" s="38"/>
      <c r="L33" s="39"/>
      <c r="M33" s="39"/>
      <c r="N33" s="35"/>
      <c r="O33" s="38"/>
      <c r="P33" s="39"/>
      <c r="Q33" s="39"/>
      <c r="R33" s="35"/>
      <c r="S33" s="38"/>
      <c r="T33" s="39"/>
      <c r="U33" s="39"/>
      <c r="V33" s="35"/>
      <c r="W33" s="38"/>
      <c r="X33" s="39"/>
      <c r="Y33" s="39"/>
      <c r="Z33" s="35"/>
      <c r="AA33" s="38"/>
      <c r="AB33" s="39"/>
      <c r="AC33" s="63"/>
    </row>
    <row r="34" spans="1:29" ht="15.75">
      <c r="A34" s="40" t="s">
        <v>46</v>
      </c>
      <c r="B34" s="18" t="s">
        <v>12</v>
      </c>
      <c r="C34" s="41" t="s">
        <v>25</v>
      </c>
      <c r="D34" s="19">
        <v>2013</v>
      </c>
      <c r="E34" s="20" t="s">
        <v>3</v>
      </c>
      <c r="F34" s="80">
        <v>5</v>
      </c>
      <c r="G34" s="81"/>
      <c r="H34" s="82">
        <v>0.8</v>
      </c>
      <c r="I34" s="83">
        <f t="shared" ref="I34" si="24">IF(G34&gt;0,SUM(G34+10-H34),SUM(F34+10-H34))</f>
        <v>14.2</v>
      </c>
      <c r="J34" s="80">
        <v>6</v>
      </c>
      <c r="K34" s="81"/>
      <c r="L34" s="82">
        <v>1.6</v>
      </c>
      <c r="M34" s="83">
        <f t="shared" ref="M34" si="25">IF(K34&gt;0,SUM(K34+10-L34),SUM(J34+10-L34))</f>
        <v>14.4</v>
      </c>
      <c r="N34" s="80">
        <v>5</v>
      </c>
      <c r="O34" s="81"/>
      <c r="P34" s="82">
        <v>0.9</v>
      </c>
      <c r="Q34" s="83">
        <f t="shared" ref="Q34" si="26">IF(O34&gt;0,SUM(O34+10-P34),SUM(N34+10-P34))</f>
        <v>14.1</v>
      </c>
      <c r="R34" s="80">
        <v>5</v>
      </c>
      <c r="S34" s="81"/>
      <c r="T34" s="82">
        <v>0.5</v>
      </c>
      <c r="U34" s="83">
        <f t="shared" ref="U34" si="27">IF(S34&gt;0,SUM(S34+10-T34),SUM(R34+10-T34))</f>
        <v>14.5</v>
      </c>
      <c r="V34" s="80">
        <v>5</v>
      </c>
      <c r="W34" s="81"/>
      <c r="X34" s="82">
        <v>1</v>
      </c>
      <c r="Y34" s="83">
        <f t="shared" ref="Y34" si="28">IF(W34&gt;0,SUM(W34+10-X34),SUM(V34+10-X34))</f>
        <v>14</v>
      </c>
      <c r="Z34" s="80">
        <v>5</v>
      </c>
      <c r="AA34" s="81"/>
      <c r="AB34" s="82">
        <v>1.1000000000000001</v>
      </c>
      <c r="AC34" s="84">
        <f t="shared" ref="AC34" si="29">IF(AA34&gt;0,SUM(AA34+10-AB34),SUM(Z34+10-AB34))</f>
        <v>13.9</v>
      </c>
    </row>
    <row r="35" spans="1:29" ht="15.75" customHeight="1">
      <c r="A35" s="17" t="s">
        <v>47</v>
      </c>
      <c r="B35" s="18"/>
      <c r="C35" s="41"/>
      <c r="D35" s="19"/>
      <c r="E35" s="20"/>
      <c r="F35" s="55"/>
      <c r="G35" s="56"/>
      <c r="H35" s="57"/>
      <c r="I35" s="58"/>
      <c r="J35" s="55"/>
      <c r="K35" s="56"/>
      <c r="L35" s="57"/>
      <c r="M35" s="58"/>
      <c r="N35" s="55"/>
      <c r="O35" s="56"/>
      <c r="P35" s="57"/>
      <c r="Q35" s="58"/>
      <c r="R35" s="55"/>
      <c r="S35" s="56"/>
      <c r="T35" s="57"/>
      <c r="U35" s="58"/>
      <c r="V35" s="55"/>
      <c r="W35" s="56"/>
      <c r="X35" s="57"/>
      <c r="Y35" s="58"/>
      <c r="Z35" s="55"/>
      <c r="AA35" s="56"/>
      <c r="AB35" s="57"/>
      <c r="AC35" s="60"/>
    </row>
    <row r="36" spans="1:29" ht="15.75">
      <c r="A36" s="17" t="s">
        <v>48</v>
      </c>
      <c r="B36" s="18"/>
      <c r="C36" s="41"/>
      <c r="D36" s="19"/>
      <c r="E36" s="20"/>
      <c r="F36" s="55"/>
      <c r="G36" s="56"/>
      <c r="H36" s="57"/>
      <c r="I36" s="58"/>
      <c r="J36" s="55"/>
      <c r="K36" s="56"/>
      <c r="L36" s="57"/>
      <c r="M36" s="58"/>
      <c r="N36" s="69"/>
      <c r="O36" s="56"/>
      <c r="P36" s="57"/>
      <c r="Q36" s="58"/>
      <c r="R36" s="55"/>
      <c r="S36" s="56"/>
      <c r="T36" s="57"/>
      <c r="U36" s="58"/>
      <c r="V36" s="55"/>
      <c r="W36" s="56"/>
      <c r="X36" s="57"/>
      <c r="Y36" s="58"/>
      <c r="Z36" s="55"/>
      <c r="AA36" s="56"/>
      <c r="AB36" s="57"/>
      <c r="AC36" s="60"/>
    </row>
    <row r="37" spans="1:29" ht="16.5" thickBot="1">
      <c r="A37" s="43"/>
      <c r="B37" s="70"/>
      <c r="C37" s="71"/>
      <c r="D37" s="72"/>
      <c r="E37" s="73"/>
      <c r="F37" s="74"/>
      <c r="G37" s="75"/>
      <c r="H37" s="76"/>
      <c r="I37" s="77"/>
      <c r="J37" s="74"/>
      <c r="K37" s="75"/>
      <c r="L37" s="76"/>
      <c r="M37" s="77"/>
      <c r="N37" s="94">
        <v>45326</v>
      </c>
      <c r="O37" s="95"/>
      <c r="P37" s="65">
        <v>1</v>
      </c>
      <c r="Q37" s="61">
        <f t="shared" ref="Q37" si="30">SUM(I34,M34,Q34,U34,Y34,AC34)</f>
        <v>85.100000000000009</v>
      </c>
      <c r="R37" s="94">
        <v>45354</v>
      </c>
      <c r="S37" s="95"/>
      <c r="T37" s="65"/>
      <c r="U37" s="61">
        <f t="shared" ref="U37" si="31">SUM(I35,M35,Q35,U35,Y35,AC35)</f>
        <v>0</v>
      </c>
      <c r="V37" s="94">
        <v>45368</v>
      </c>
      <c r="W37" s="95"/>
      <c r="X37" s="65"/>
      <c r="Y37" s="61">
        <f t="shared" ref="Y37" si="32">SUM(I36,M36,Q36,U36,Y36,AC36)</f>
        <v>0</v>
      </c>
      <c r="Z37" s="62" t="s">
        <v>23</v>
      </c>
      <c r="AA37" s="64"/>
      <c r="AB37" s="66">
        <v>1</v>
      </c>
      <c r="AC37" s="59">
        <f t="shared" ref="AC37" si="33">SUM(Q37,U37,Y37)-MIN(Q37,U37,Y37)</f>
        <v>85.100000000000009</v>
      </c>
    </row>
    <row r="38" spans="1:29" ht="15.75">
      <c r="A38" s="40" t="s">
        <v>46</v>
      </c>
      <c r="B38" s="18" t="s">
        <v>73</v>
      </c>
      <c r="C38" s="41" t="s">
        <v>58</v>
      </c>
      <c r="D38" s="19">
        <v>2013</v>
      </c>
      <c r="E38" s="20" t="s">
        <v>3</v>
      </c>
      <c r="F38" s="80">
        <v>5</v>
      </c>
      <c r="G38" s="81"/>
      <c r="H38" s="82">
        <v>1.45</v>
      </c>
      <c r="I38" s="83">
        <f t="shared" ref="I38" si="34">IF(G38&gt;0,SUM(G38+10-H38),SUM(F38+10-H38))</f>
        <v>13.55</v>
      </c>
      <c r="J38" s="80">
        <v>5</v>
      </c>
      <c r="K38" s="81"/>
      <c r="L38" s="82">
        <v>2.4</v>
      </c>
      <c r="M38" s="83">
        <f t="shared" ref="M38" si="35">IF(K38&gt;0,SUM(K38+10-L38),SUM(J38+10-L38))</f>
        <v>12.6</v>
      </c>
      <c r="N38" s="80">
        <v>5</v>
      </c>
      <c r="O38" s="81"/>
      <c r="P38" s="82">
        <v>1.2</v>
      </c>
      <c r="Q38" s="83">
        <f t="shared" ref="Q38" si="36">IF(O38&gt;0,SUM(O38+10-P38),SUM(N38+10-P38))</f>
        <v>13.8</v>
      </c>
      <c r="R38" s="80">
        <v>5</v>
      </c>
      <c r="S38" s="81"/>
      <c r="T38" s="82">
        <v>0.9</v>
      </c>
      <c r="U38" s="83">
        <f t="shared" ref="U38" si="37">IF(S38&gt;0,SUM(S38+10-T38),SUM(R38+10-T38))</f>
        <v>14.1</v>
      </c>
      <c r="V38" s="80">
        <v>5</v>
      </c>
      <c r="W38" s="81"/>
      <c r="X38" s="82">
        <v>1.65</v>
      </c>
      <c r="Y38" s="83">
        <f t="shared" ref="Y38" si="38">IF(W38&gt;0,SUM(W38+10-X38),SUM(V38+10-X38))</f>
        <v>13.35</v>
      </c>
      <c r="Z38" s="80">
        <v>5</v>
      </c>
      <c r="AA38" s="81"/>
      <c r="AB38" s="82">
        <v>0.9</v>
      </c>
      <c r="AC38" s="84">
        <f t="shared" ref="AC38" si="39">IF(AA38&gt;0,SUM(AA38+10-AB38),SUM(Z38+10-AB38))</f>
        <v>14.1</v>
      </c>
    </row>
    <row r="39" spans="1:29" ht="15.75" customHeight="1">
      <c r="A39" s="17" t="s">
        <v>47</v>
      </c>
      <c r="B39" s="18"/>
      <c r="C39" s="41"/>
      <c r="D39" s="19"/>
      <c r="E39" s="20"/>
      <c r="F39" s="55"/>
      <c r="G39" s="56"/>
      <c r="H39" s="57"/>
      <c r="I39" s="58"/>
      <c r="J39" s="55"/>
      <c r="K39" s="56"/>
      <c r="L39" s="57"/>
      <c r="M39" s="58"/>
      <c r="N39" s="55"/>
      <c r="O39" s="56"/>
      <c r="P39" s="57"/>
      <c r="Q39" s="58"/>
      <c r="R39" s="55"/>
      <c r="S39" s="56"/>
      <c r="T39" s="57"/>
      <c r="U39" s="58"/>
      <c r="V39" s="55"/>
      <c r="W39" s="56"/>
      <c r="X39" s="57"/>
      <c r="Y39" s="58"/>
      <c r="Z39" s="55"/>
      <c r="AA39" s="56"/>
      <c r="AB39" s="57"/>
      <c r="AC39" s="60"/>
    </row>
    <row r="40" spans="1:29" ht="15.75">
      <c r="A40" s="17" t="s">
        <v>48</v>
      </c>
      <c r="B40" s="18"/>
      <c r="C40" s="41"/>
      <c r="D40" s="19"/>
      <c r="E40" s="20"/>
      <c r="F40" s="55"/>
      <c r="G40" s="56"/>
      <c r="H40" s="57"/>
      <c r="I40" s="58"/>
      <c r="J40" s="55"/>
      <c r="K40" s="56"/>
      <c r="L40" s="57"/>
      <c r="M40" s="58"/>
      <c r="N40" s="69"/>
      <c r="O40" s="56"/>
      <c r="P40" s="57"/>
      <c r="Q40" s="58"/>
      <c r="R40" s="55"/>
      <c r="S40" s="56"/>
      <c r="T40" s="57"/>
      <c r="U40" s="58"/>
      <c r="V40" s="55"/>
      <c r="W40" s="56"/>
      <c r="X40" s="57"/>
      <c r="Y40" s="58"/>
      <c r="Z40" s="55"/>
      <c r="AA40" s="56"/>
      <c r="AB40" s="57"/>
      <c r="AC40" s="60"/>
    </row>
    <row r="41" spans="1:29" ht="16.5" thickBot="1">
      <c r="A41" s="43"/>
      <c r="B41" s="70"/>
      <c r="C41" s="71"/>
      <c r="D41" s="72"/>
      <c r="E41" s="73"/>
      <c r="F41" s="74"/>
      <c r="G41" s="75"/>
      <c r="H41" s="76"/>
      <c r="I41" s="77"/>
      <c r="J41" s="74"/>
      <c r="K41" s="75"/>
      <c r="L41" s="76"/>
      <c r="M41" s="77"/>
      <c r="N41" s="94">
        <v>45326</v>
      </c>
      <c r="O41" s="95"/>
      <c r="P41" s="65">
        <v>2</v>
      </c>
      <c r="Q41" s="61">
        <f t="shared" ref="Q41" si="40">SUM(I38,M38,Q38,U38,Y38,AC38)</f>
        <v>81.5</v>
      </c>
      <c r="R41" s="94">
        <v>45354</v>
      </c>
      <c r="S41" s="95"/>
      <c r="T41" s="65"/>
      <c r="U41" s="61">
        <f t="shared" ref="U41" si="41">SUM(I39,M39,Q39,U39,Y39,AC39)</f>
        <v>0</v>
      </c>
      <c r="V41" s="94">
        <v>45368</v>
      </c>
      <c r="W41" s="95"/>
      <c r="X41" s="65"/>
      <c r="Y41" s="61">
        <f t="shared" ref="Y41" si="42">SUM(I40,M40,Q40,U40,Y40,AC40)</f>
        <v>0</v>
      </c>
      <c r="Z41" s="62" t="s">
        <v>23</v>
      </c>
      <c r="AA41" s="64"/>
      <c r="AB41" s="66">
        <v>2</v>
      </c>
      <c r="AC41" s="59">
        <f t="shared" ref="AC41" si="43">SUM(Q41,U41,Y41)-MIN(Q41,U41,Y41)</f>
        <v>81.5</v>
      </c>
    </row>
    <row r="42" spans="1:29" ht="15.75">
      <c r="A42" s="40" t="s">
        <v>46</v>
      </c>
      <c r="B42" s="18" t="s">
        <v>26</v>
      </c>
      <c r="C42" s="41" t="s">
        <v>27</v>
      </c>
      <c r="D42" s="19">
        <v>2013</v>
      </c>
      <c r="E42" s="20" t="s">
        <v>3</v>
      </c>
      <c r="F42" s="80">
        <v>5</v>
      </c>
      <c r="G42" s="81"/>
      <c r="H42" s="82">
        <v>1</v>
      </c>
      <c r="I42" s="83">
        <f t="shared" ref="I42" si="44">IF(G42&gt;0,SUM(G42+10-H42),SUM(F42+10-H42))</f>
        <v>14</v>
      </c>
      <c r="J42" s="80">
        <v>5</v>
      </c>
      <c r="K42" s="81"/>
      <c r="L42" s="82">
        <v>2.15</v>
      </c>
      <c r="M42" s="83">
        <f t="shared" ref="M42" si="45">IF(K42&gt;0,SUM(K42+10-L42),SUM(J42+10-L42))</f>
        <v>12.85</v>
      </c>
      <c r="N42" s="80">
        <v>5</v>
      </c>
      <c r="O42" s="81"/>
      <c r="P42" s="82">
        <v>0.95</v>
      </c>
      <c r="Q42" s="83">
        <f t="shared" ref="Q42" si="46">IF(O42&gt;0,SUM(O42+10-P42),SUM(N42+10-P42))</f>
        <v>14.05</v>
      </c>
      <c r="R42" s="80">
        <v>5</v>
      </c>
      <c r="S42" s="81"/>
      <c r="T42" s="82">
        <v>1.7</v>
      </c>
      <c r="U42" s="83">
        <f t="shared" ref="U42" si="47">IF(S42&gt;0,SUM(S42+10-T42),SUM(R42+10-T42))</f>
        <v>13.3</v>
      </c>
      <c r="V42" s="80">
        <v>5</v>
      </c>
      <c r="W42" s="81"/>
      <c r="X42" s="82">
        <v>1.25</v>
      </c>
      <c r="Y42" s="83">
        <f t="shared" ref="Y42" si="48">IF(W42&gt;0,SUM(W42+10-X42),SUM(V42+10-X42))</f>
        <v>13.75</v>
      </c>
      <c r="Z42" s="80">
        <v>5</v>
      </c>
      <c r="AA42" s="81"/>
      <c r="AB42" s="82">
        <v>1.5</v>
      </c>
      <c r="AC42" s="84">
        <f t="shared" ref="AC42" si="49">IF(AA42&gt;0,SUM(AA42+10-AB42),SUM(Z42+10-AB42))</f>
        <v>13.5</v>
      </c>
    </row>
    <row r="43" spans="1:29" ht="15.75" customHeight="1">
      <c r="A43" s="17" t="s">
        <v>47</v>
      </c>
      <c r="B43" s="18"/>
      <c r="C43" s="41"/>
      <c r="D43" s="19"/>
      <c r="E43" s="20"/>
      <c r="F43" s="55"/>
      <c r="G43" s="56"/>
      <c r="H43" s="57"/>
      <c r="I43" s="58"/>
      <c r="J43" s="55"/>
      <c r="K43" s="56"/>
      <c r="L43" s="57"/>
      <c r="M43" s="58"/>
      <c r="N43" s="55"/>
      <c r="O43" s="56"/>
      <c r="P43" s="57"/>
      <c r="Q43" s="58"/>
      <c r="R43" s="55"/>
      <c r="S43" s="56"/>
      <c r="T43" s="57"/>
      <c r="U43" s="58"/>
      <c r="V43" s="55"/>
      <c r="W43" s="56"/>
      <c r="X43" s="57"/>
      <c r="Y43" s="58"/>
      <c r="Z43" s="55"/>
      <c r="AA43" s="56"/>
      <c r="AB43" s="57"/>
      <c r="AC43" s="60"/>
    </row>
    <row r="44" spans="1:29" ht="15.75">
      <c r="A44" s="17" t="s">
        <v>48</v>
      </c>
      <c r="B44" s="18"/>
      <c r="C44" s="41"/>
      <c r="D44" s="19"/>
      <c r="E44" s="20"/>
      <c r="F44" s="55"/>
      <c r="G44" s="56"/>
      <c r="H44" s="57"/>
      <c r="I44" s="58"/>
      <c r="J44" s="55"/>
      <c r="K44" s="56"/>
      <c r="L44" s="57"/>
      <c r="M44" s="58"/>
      <c r="N44" s="69"/>
      <c r="O44" s="56"/>
      <c r="P44" s="57"/>
      <c r="Q44" s="58"/>
      <c r="R44" s="55"/>
      <c r="S44" s="56"/>
      <c r="T44" s="57"/>
      <c r="U44" s="58"/>
      <c r="V44" s="55"/>
      <c r="W44" s="56"/>
      <c r="X44" s="57"/>
      <c r="Y44" s="58"/>
      <c r="Z44" s="55"/>
      <c r="AA44" s="56"/>
      <c r="AB44" s="57"/>
      <c r="AC44" s="60"/>
    </row>
    <row r="45" spans="1:29" ht="16.5" thickBot="1">
      <c r="A45" s="43"/>
      <c r="B45" s="70"/>
      <c r="C45" s="71"/>
      <c r="D45" s="72"/>
      <c r="E45" s="73"/>
      <c r="F45" s="74"/>
      <c r="G45" s="75"/>
      <c r="H45" s="76"/>
      <c r="I45" s="77"/>
      <c r="J45" s="74"/>
      <c r="K45" s="75"/>
      <c r="L45" s="76"/>
      <c r="M45" s="77"/>
      <c r="N45" s="94">
        <v>45326</v>
      </c>
      <c r="O45" s="95"/>
      <c r="P45" s="65">
        <v>3</v>
      </c>
      <c r="Q45" s="61">
        <f t="shared" ref="Q45" si="50">SUM(I42,M42,Q42,U42,Y42,AC42)</f>
        <v>81.45</v>
      </c>
      <c r="R45" s="94">
        <v>45354</v>
      </c>
      <c r="S45" s="95"/>
      <c r="T45" s="65"/>
      <c r="U45" s="61">
        <f t="shared" ref="U45" si="51">SUM(I43,M43,Q43,U43,Y43,AC43)</f>
        <v>0</v>
      </c>
      <c r="V45" s="94">
        <v>45368</v>
      </c>
      <c r="W45" s="95"/>
      <c r="X45" s="65"/>
      <c r="Y45" s="61">
        <f t="shared" ref="Y45" si="52">SUM(I44,M44,Q44,U44,Y44,AC44)</f>
        <v>0</v>
      </c>
      <c r="Z45" s="62" t="s">
        <v>23</v>
      </c>
      <c r="AA45" s="64"/>
      <c r="AB45" s="66">
        <v>3</v>
      </c>
      <c r="AC45" s="59">
        <f t="shared" ref="AC45" si="53">SUM(Q45,U45,Y45)-MIN(Q45,U45,Y45)</f>
        <v>81.45</v>
      </c>
    </row>
    <row r="46" spans="1:29" ht="15.75">
      <c r="A46" s="40" t="s">
        <v>46</v>
      </c>
      <c r="B46" s="18" t="s">
        <v>30</v>
      </c>
      <c r="C46" s="41" t="s">
        <v>13</v>
      </c>
      <c r="D46" s="19">
        <v>2013</v>
      </c>
      <c r="E46" s="20" t="s">
        <v>3</v>
      </c>
      <c r="F46" s="80">
        <v>5</v>
      </c>
      <c r="G46" s="81"/>
      <c r="H46" s="82">
        <v>1.7</v>
      </c>
      <c r="I46" s="83">
        <f t="shared" ref="I46" si="54">IF(G46&gt;0,SUM(G46+10-H46),SUM(F46+10-H46))</f>
        <v>13.3</v>
      </c>
      <c r="J46" s="80">
        <v>5</v>
      </c>
      <c r="K46" s="81"/>
      <c r="L46" s="82">
        <v>2.2000000000000002</v>
      </c>
      <c r="M46" s="83">
        <f t="shared" ref="M46" si="55">IF(K46&gt;0,SUM(K46+10-L46),SUM(J46+10-L46))</f>
        <v>12.8</v>
      </c>
      <c r="N46" s="80">
        <v>5</v>
      </c>
      <c r="O46" s="81"/>
      <c r="P46" s="82">
        <v>1</v>
      </c>
      <c r="Q46" s="83">
        <f t="shared" ref="Q46" si="56">IF(O46&gt;0,SUM(O46+10-P46),SUM(N46+10-P46))</f>
        <v>14</v>
      </c>
      <c r="R46" s="80">
        <v>5</v>
      </c>
      <c r="S46" s="81"/>
      <c r="T46" s="82">
        <v>0.75</v>
      </c>
      <c r="U46" s="83">
        <f t="shared" ref="U46" si="57">IF(S46&gt;0,SUM(S46+10-T46),SUM(R46+10-T46))</f>
        <v>14.25</v>
      </c>
      <c r="V46" s="80">
        <v>5</v>
      </c>
      <c r="W46" s="81"/>
      <c r="X46" s="82">
        <v>2.25</v>
      </c>
      <c r="Y46" s="83">
        <f t="shared" ref="Y46" si="58">IF(W46&gt;0,SUM(W46+10-X46),SUM(V46+10-X46))</f>
        <v>12.75</v>
      </c>
      <c r="Z46" s="80">
        <v>5</v>
      </c>
      <c r="AA46" s="81"/>
      <c r="AB46" s="82">
        <v>1.05</v>
      </c>
      <c r="AC46" s="84">
        <f t="shared" ref="AC46" si="59">IF(AA46&gt;0,SUM(AA46+10-AB46),SUM(Z46+10-AB46))</f>
        <v>13.95</v>
      </c>
    </row>
    <row r="47" spans="1:29" ht="15.75" customHeight="1">
      <c r="A47" s="17" t="s">
        <v>47</v>
      </c>
      <c r="B47" s="18"/>
      <c r="C47" s="41"/>
      <c r="D47" s="19"/>
      <c r="E47" s="20"/>
      <c r="F47" s="55"/>
      <c r="G47" s="56"/>
      <c r="H47" s="57"/>
      <c r="I47" s="58"/>
      <c r="J47" s="55"/>
      <c r="K47" s="56"/>
      <c r="L47" s="57"/>
      <c r="M47" s="58"/>
      <c r="N47" s="55"/>
      <c r="O47" s="56"/>
      <c r="P47" s="57"/>
      <c r="Q47" s="58"/>
      <c r="R47" s="55"/>
      <c r="S47" s="56"/>
      <c r="T47" s="57"/>
      <c r="U47" s="58"/>
      <c r="V47" s="55"/>
      <c r="W47" s="56"/>
      <c r="X47" s="57"/>
      <c r="Y47" s="58"/>
      <c r="Z47" s="55"/>
      <c r="AA47" s="56"/>
      <c r="AB47" s="57"/>
      <c r="AC47" s="60"/>
    </row>
    <row r="48" spans="1:29" ht="15.75">
      <c r="A48" s="17" t="s">
        <v>48</v>
      </c>
      <c r="B48" s="18"/>
      <c r="C48" s="41"/>
      <c r="D48" s="19"/>
      <c r="E48" s="20"/>
      <c r="F48" s="55"/>
      <c r="G48" s="56"/>
      <c r="H48" s="57"/>
      <c r="I48" s="58"/>
      <c r="J48" s="55"/>
      <c r="K48" s="56"/>
      <c r="L48" s="57"/>
      <c r="M48" s="58"/>
      <c r="N48" s="69"/>
      <c r="O48" s="56"/>
      <c r="P48" s="57"/>
      <c r="Q48" s="58"/>
      <c r="R48" s="55"/>
      <c r="S48" s="56"/>
      <c r="T48" s="57"/>
      <c r="U48" s="58"/>
      <c r="V48" s="55"/>
      <c r="W48" s="56"/>
      <c r="X48" s="57"/>
      <c r="Y48" s="58"/>
      <c r="Z48" s="55"/>
      <c r="AA48" s="56"/>
      <c r="AB48" s="57"/>
      <c r="AC48" s="60"/>
    </row>
    <row r="49" spans="1:29" ht="16.5" thickBot="1">
      <c r="A49" s="43"/>
      <c r="B49" s="70"/>
      <c r="C49" s="71"/>
      <c r="D49" s="72"/>
      <c r="E49" s="73"/>
      <c r="F49" s="74"/>
      <c r="G49" s="75"/>
      <c r="H49" s="76"/>
      <c r="I49" s="77"/>
      <c r="J49" s="74"/>
      <c r="K49" s="75"/>
      <c r="L49" s="76"/>
      <c r="M49" s="77"/>
      <c r="N49" s="94">
        <v>45326</v>
      </c>
      <c r="O49" s="95"/>
      <c r="P49" s="65">
        <v>4</v>
      </c>
      <c r="Q49" s="61">
        <f t="shared" ref="Q49" si="60">SUM(I46,M46,Q46,U46,Y46,AC46)</f>
        <v>81.05</v>
      </c>
      <c r="R49" s="94">
        <v>45354</v>
      </c>
      <c r="S49" s="95"/>
      <c r="T49" s="65"/>
      <c r="U49" s="61">
        <f t="shared" ref="U49" si="61">SUM(I47,M47,Q47,U47,Y47,AC47)</f>
        <v>0</v>
      </c>
      <c r="V49" s="94">
        <v>45368</v>
      </c>
      <c r="W49" s="95"/>
      <c r="X49" s="65"/>
      <c r="Y49" s="61">
        <f t="shared" ref="Y49" si="62">SUM(I48,M48,Q48,U48,Y48,AC48)</f>
        <v>0</v>
      </c>
      <c r="Z49" s="62" t="s">
        <v>23</v>
      </c>
      <c r="AA49" s="64"/>
      <c r="AB49" s="66">
        <v>4</v>
      </c>
      <c r="AC49" s="59">
        <f t="shared" ref="AC49" si="63">SUM(Q49,U49,Y49)-MIN(Q49,U49,Y49)</f>
        <v>81.05</v>
      </c>
    </row>
    <row r="50" spans="1:29" ht="15.75">
      <c r="A50" s="40" t="s">
        <v>46</v>
      </c>
      <c r="B50" s="18" t="s">
        <v>53</v>
      </c>
      <c r="C50" s="41" t="s">
        <v>54</v>
      </c>
      <c r="D50" s="19">
        <v>2013</v>
      </c>
      <c r="E50" s="20" t="s">
        <v>3</v>
      </c>
      <c r="F50" s="80">
        <v>5</v>
      </c>
      <c r="G50" s="81"/>
      <c r="H50" s="82">
        <v>2.4500000000000002</v>
      </c>
      <c r="I50" s="83">
        <f t="shared" ref="I50" si="64">IF(G50&gt;0,SUM(G50+10-H50),SUM(F50+10-H50))</f>
        <v>12.55</v>
      </c>
      <c r="J50" s="80">
        <v>5</v>
      </c>
      <c r="K50" s="81"/>
      <c r="L50" s="82">
        <v>2.6</v>
      </c>
      <c r="M50" s="83">
        <f t="shared" ref="M50" si="65">IF(K50&gt;0,SUM(K50+10-L50),SUM(J50+10-L50))</f>
        <v>12.4</v>
      </c>
      <c r="N50" s="80">
        <v>5</v>
      </c>
      <c r="O50" s="81"/>
      <c r="P50" s="82">
        <v>1.55</v>
      </c>
      <c r="Q50" s="83">
        <f t="shared" ref="Q50" si="66">IF(O50&gt;0,SUM(O50+10-P50),SUM(N50+10-P50))</f>
        <v>13.45</v>
      </c>
      <c r="R50" s="80">
        <v>5</v>
      </c>
      <c r="S50" s="81"/>
      <c r="T50" s="82">
        <v>1.4</v>
      </c>
      <c r="U50" s="83">
        <f t="shared" ref="U50" si="67">IF(S50&gt;0,SUM(S50+10-T50),SUM(R50+10-T50))</f>
        <v>13.6</v>
      </c>
      <c r="V50" s="80">
        <v>5</v>
      </c>
      <c r="W50" s="81"/>
      <c r="X50" s="82">
        <v>1.95</v>
      </c>
      <c r="Y50" s="83">
        <f t="shared" ref="Y50" si="68">IF(W50&gt;0,SUM(W50+10-X50),SUM(V50+10-X50))</f>
        <v>13.05</v>
      </c>
      <c r="Z50" s="80">
        <v>5</v>
      </c>
      <c r="AA50" s="81"/>
      <c r="AB50" s="82">
        <v>1.35</v>
      </c>
      <c r="AC50" s="84">
        <f t="shared" ref="AC50" si="69">IF(AA50&gt;0,SUM(AA50+10-AB50),SUM(Z50+10-AB50))</f>
        <v>13.65</v>
      </c>
    </row>
    <row r="51" spans="1:29" ht="15.75" customHeight="1">
      <c r="A51" s="17" t="s">
        <v>47</v>
      </c>
      <c r="B51" s="18"/>
      <c r="C51" s="41"/>
      <c r="D51" s="19"/>
      <c r="E51" s="20"/>
      <c r="F51" s="55"/>
      <c r="G51" s="56"/>
      <c r="H51" s="57"/>
      <c r="I51" s="58"/>
      <c r="J51" s="55"/>
      <c r="K51" s="56"/>
      <c r="L51" s="57"/>
      <c r="M51" s="58"/>
      <c r="N51" s="55"/>
      <c r="O51" s="56"/>
      <c r="P51" s="57"/>
      <c r="Q51" s="58"/>
      <c r="R51" s="55"/>
      <c r="S51" s="56"/>
      <c r="T51" s="57"/>
      <c r="U51" s="58"/>
      <c r="V51" s="55"/>
      <c r="W51" s="56"/>
      <c r="X51" s="57"/>
      <c r="Y51" s="58"/>
      <c r="Z51" s="55"/>
      <c r="AA51" s="56"/>
      <c r="AB51" s="57"/>
      <c r="AC51" s="60"/>
    </row>
    <row r="52" spans="1:29" ht="15.75">
      <c r="A52" s="17" t="s">
        <v>48</v>
      </c>
      <c r="B52" s="18"/>
      <c r="C52" s="41"/>
      <c r="D52" s="19"/>
      <c r="E52" s="20"/>
      <c r="F52" s="55"/>
      <c r="G52" s="56"/>
      <c r="H52" s="57"/>
      <c r="I52" s="58"/>
      <c r="J52" s="55"/>
      <c r="K52" s="56"/>
      <c r="L52" s="57"/>
      <c r="M52" s="58"/>
      <c r="N52" s="69"/>
      <c r="O52" s="56"/>
      <c r="P52" s="57"/>
      <c r="Q52" s="58"/>
      <c r="R52" s="55"/>
      <c r="S52" s="56"/>
      <c r="T52" s="57"/>
      <c r="U52" s="58"/>
      <c r="V52" s="55"/>
      <c r="W52" s="56"/>
      <c r="X52" s="57"/>
      <c r="Y52" s="58"/>
      <c r="Z52" s="55"/>
      <c r="AA52" s="56"/>
      <c r="AB52" s="57"/>
      <c r="AC52" s="60"/>
    </row>
    <row r="53" spans="1:29" ht="16.5" thickBot="1">
      <c r="A53" s="43"/>
      <c r="B53" s="70"/>
      <c r="C53" s="71"/>
      <c r="D53" s="72"/>
      <c r="E53" s="73"/>
      <c r="F53" s="74"/>
      <c r="G53" s="75"/>
      <c r="H53" s="76"/>
      <c r="I53" s="77"/>
      <c r="J53" s="74"/>
      <c r="K53" s="75"/>
      <c r="L53" s="76"/>
      <c r="M53" s="77"/>
      <c r="N53" s="94">
        <v>45326</v>
      </c>
      <c r="O53" s="95"/>
      <c r="P53" s="65">
        <v>5</v>
      </c>
      <c r="Q53" s="61">
        <f t="shared" ref="Q53" si="70">SUM(I50,M50,Q50,U50,Y50,AC50)</f>
        <v>78.700000000000017</v>
      </c>
      <c r="R53" s="94">
        <v>45354</v>
      </c>
      <c r="S53" s="95"/>
      <c r="T53" s="65"/>
      <c r="U53" s="61">
        <f t="shared" ref="U53" si="71">SUM(I51,M51,Q51,U51,Y51,AC51)</f>
        <v>0</v>
      </c>
      <c r="V53" s="94">
        <v>45368</v>
      </c>
      <c r="W53" s="95"/>
      <c r="X53" s="65"/>
      <c r="Y53" s="61">
        <f t="shared" ref="Y53" si="72">SUM(I52,M52,Q52,U52,Y52,AC52)</f>
        <v>0</v>
      </c>
      <c r="Z53" s="62" t="s">
        <v>23</v>
      </c>
      <c r="AA53" s="64"/>
      <c r="AB53" s="66">
        <v>5</v>
      </c>
      <c r="AC53" s="59">
        <f t="shared" ref="AC53" si="73">SUM(Q53,U53,Y53)-MIN(Q53,U53,Y53)</f>
        <v>78.700000000000017</v>
      </c>
    </row>
    <row r="54" spans="1:29" ht="15.75">
      <c r="A54" s="40" t="s">
        <v>46</v>
      </c>
      <c r="B54" s="18" t="s">
        <v>28</v>
      </c>
      <c r="C54" s="41" t="s">
        <v>29</v>
      </c>
      <c r="D54" s="19">
        <v>2013</v>
      </c>
      <c r="E54" s="20" t="s">
        <v>3</v>
      </c>
      <c r="F54" s="80">
        <v>5</v>
      </c>
      <c r="G54" s="81"/>
      <c r="H54" s="82">
        <v>2.2000000000000002</v>
      </c>
      <c r="I54" s="83">
        <f t="shared" ref="I54" si="74">IF(G54&gt;0,SUM(G54+10-H54),SUM(F54+10-H54))</f>
        <v>12.8</v>
      </c>
      <c r="J54" s="80">
        <v>4</v>
      </c>
      <c r="K54" s="81"/>
      <c r="L54" s="82">
        <v>1.5</v>
      </c>
      <c r="M54" s="83">
        <f t="shared" ref="M54" si="75">IF(K54&gt;0,SUM(K54+10-L54),SUM(J54+10-L54))</f>
        <v>12.5</v>
      </c>
      <c r="N54" s="80">
        <v>5</v>
      </c>
      <c r="O54" s="81"/>
      <c r="P54" s="82">
        <v>1.45</v>
      </c>
      <c r="Q54" s="83">
        <f t="shared" ref="Q54" si="76">IF(O54&gt;0,SUM(O54+10-P54),SUM(N54+10-P54))</f>
        <v>13.55</v>
      </c>
      <c r="R54" s="80">
        <v>5</v>
      </c>
      <c r="S54" s="81"/>
      <c r="T54" s="82">
        <v>1.5</v>
      </c>
      <c r="U54" s="83">
        <f t="shared" ref="U54" si="77">IF(S54&gt;0,SUM(S54+10-T54),SUM(R54+10-T54))</f>
        <v>13.5</v>
      </c>
      <c r="V54" s="80">
        <v>5</v>
      </c>
      <c r="W54" s="81"/>
      <c r="X54" s="82">
        <v>2.2999999999999998</v>
      </c>
      <c r="Y54" s="83">
        <f t="shared" ref="Y54" si="78">IF(W54&gt;0,SUM(W54+10-X54),SUM(V54+10-X54))</f>
        <v>12.7</v>
      </c>
      <c r="Z54" s="80">
        <v>5</v>
      </c>
      <c r="AA54" s="81"/>
      <c r="AB54" s="82">
        <v>1.5</v>
      </c>
      <c r="AC54" s="84">
        <f t="shared" ref="AC54" si="79">IF(AA54&gt;0,SUM(AA54+10-AB54),SUM(Z54+10-AB54))</f>
        <v>13.5</v>
      </c>
    </row>
    <row r="55" spans="1:29" ht="15.75" customHeight="1">
      <c r="A55" s="17" t="s">
        <v>47</v>
      </c>
      <c r="B55" s="18"/>
      <c r="C55" s="41"/>
      <c r="D55" s="19"/>
      <c r="E55" s="20"/>
      <c r="F55" s="55"/>
      <c r="G55" s="56"/>
      <c r="H55" s="57"/>
      <c r="I55" s="58"/>
      <c r="J55" s="55"/>
      <c r="K55" s="56"/>
      <c r="L55" s="57"/>
      <c r="M55" s="58"/>
      <c r="N55" s="55"/>
      <c r="O55" s="56"/>
      <c r="P55" s="57"/>
      <c r="Q55" s="58"/>
      <c r="R55" s="55"/>
      <c r="S55" s="56"/>
      <c r="T55" s="57"/>
      <c r="U55" s="58"/>
      <c r="V55" s="55"/>
      <c r="W55" s="56"/>
      <c r="X55" s="57"/>
      <c r="Y55" s="58"/>
      <c r="Z55" s="55"/>
      <c r="AA55" s="56"/>
      <c r="AB55" s="57"/>
      <c r="AC55" s="60"/>
    </row>
    <row r="56" spans="1:29" ht="15.75">
      <c r="A56" s="17" t="s">
        <v>48</v>
      </c>
      <c r="B56" s="18"/>
      <c r="C56" s="41"/>
      <c r="D56" s="19"/>
      <c r="E56" s="20"/>
      <c r="F56" s="55"/>
      <c r="G56" s="56"/>
      <c r="H56" s="57"/>
      <c r="I56" s="58"/>
      <c r="J56" s="55"/>
      <c r="K56" s="56"/>
      <c r="L56" s="57"/>
      <c r="M56" s="58"/>
      <c r="N56" s="69"/>
      <c r="O56" s="56"/>
      <c r="P56" s="57"/>
      <c r="Q56" s="58"/>
      <c r="R56" s="55"/>
      <c r="S56" s="56"/>
      <c r="T56" s="57"/>
      <c r="U56" s="58"/>
      <c r="V56" s="55"/>
      <c r="W56" s="56"/>
      <c r="X56" s="57"/>
      <c r="Y56" s="58"/>
      <c r="Z56" s="55"/>
      <c r="AA56" s="56"/>
      <c r="AB56" s="57"/>
      <c r="AC56" s="60"/>
    </row>
    <row r="57" spans="1:29" ht="16.5" thickBot="1">
      <c r="A57" s="43"/>
      <c r="B57" s="70"/>
      <c r="C57" s="71"/>
      <c r="D57" s="72"/>
      <c r="E57" s="73"/>
      <c r="F57" s="74"/>
      <c r="G57" s="75"/>
      <c r="H57" s="76"/>
      <c r="I57" s="77"/>
      <c r="J57" s="74"/>
      <c r="K57" s="75"/>
      <c r="L57" s="76"/>
      <c r="M57" s="77"/>
      <c r="N57" s="94">
        <v>45326</v>
      </c>
      <c r="O57" s="95"/>
      <c r="P57" s="65">
        <v>6</v>
      </c>
      <c r="Q57" s="61">
        <f t="shared" ref="Q57" si="80">SUM(I54,M54,Q54,U54,Y54,AC54)</f>
        <v>78.55</v>
      </c>
      <c r="R57" s="94">
        <v>45354</v>
      </c>
      <c r="S57" s="95"/>
      <c r="T57" s="65"/>
      <c r="U57" s="61">
        <f t="shared" ref="U57" si="81">SUM(I55,M55,Q55,U55,Y55,AC55)</f>
        <v>0</v>
      </c>
      <c r="V57" s="94">
        <v>45368</v>
      </c>
      <c r="W57" s="95"/>
      <c r="X57" s="65"/>
      <c r="Y57" s="61">
        <f t="shared" ref="Y57" si="82">SUM(I56,M56,Q56,U56,Y56,AC56)</f>
        <v>0</v>
      </c>
      <c r="Z57" s="62" t="s">
        <v>23</v>
      </c>
      <c r="AA57" s="64"/>
      <c r="AB57" s="66">
        <v>6</v>
      </c>
      <c r="AC57" s="59">
        <f t="shared" ref="AC57" si="83">SUM(Q57,U57,Y57)-MIN(Q57,U57,Y57)</f>
        <v>78.55</v>
      </c>
    </row>
    <row r="58" spans="1:29" ht="15.75">
      <c r="A58" s="40" t="s">
        <v>46</v>
      </c>
      <c r="B58" s="18" t="s">
        <v>33</v>
      </c>
      <c r="C58" s="41" t="s">
        <v>34</v>
      </c>
      <c r="D58" s="19">
        <v>2013</v>
      </c>
      <c r="E58" s="20" t="s">
        <v>4</v>
      </c>
      <c r="F58" s="80">
        <v>5</v>
      </c>
      <c r="G58" s="81"/>
      <c r="H58" s="82">
        <v>1.7</v>
      </c>
      <c r="I58" s="83">
        <f t="shared" ref="I58" si="84">IF(G58&gt;0,SUM(G58+10-H58),SUM(F58+10-H58))</f>
        <v>13.3</v>
      </c>
      <c r="J58" s="80">
        <v>4</v>
      </c>
      <c r="K58" s="81"/>
      <c r="L58" s="82">
        <v>2</v>
      </c>
      <c r="M58" s="83">
        <f t="shared" ref="M58" si="85">IF(K58&gt;0,SUM(K58+10-L58),SUM(J58+10-L58))</f>
        <v>12</v>
      </c>
      <c r="N58" s="80">
        <v>5</v>
      </c>
      <c r="O58" s="81"/>
      <c r="P58" s="82">
        <v>1.7</v>
      </c>
      <c r="Q58" s="83">
        <f t="shared" ref="Q58" si="86">IF(O58&gt;0,SUM(O58+10-P58),SUM(N58+10-P58))</f>
        <v>13.3</v>
      </c>
      <c r="R58" s="80">
        <v>5</v>
      </c>
      <c r="S58" s="81"/>
      <c r="T58" s="82">
        <v>1.4</v>
      </c>
      <c r="U58" s="83">
        <f t="shared" ref="U58" si="87">IF(S58&gt;0,SUM(S58+10-T58),SUM(R58+10-T58))</f>
        <v>13.6</v>
      </c>
      <c r="V58" s="80">
        <v>5</v>
      </c>
      <c r="W58" s="81"/>
      <c r="X58" s="82">
        <v>1.6</v>
      </c>
      <c r="Y58" s="83">
        <f t="shared" ref="Y58" si="88">IF(W58&gt;0,SUM(W58+10-X58),SUM(V58+10-X58))</f>
        <v>13.4</v>
      </c>
      <c r="Z58" s="80">
        <v>5</v>
      </c>
      <c r="AA58" s="81"/>
      <c r="AB58" s="82">
        <v>2.6</v>
      </c>
      <c r="AC58" s="84">
        <f t="shared" ref="AC58" si="89">IF(AA58&gt;0,SUM(AA58+10-AB58),SUM(Z58+10-AB58))</f>
        <v>12.4</v>
      </c>
    </row>
    <row r="59" spans="1:29" ht="15.75" customHeight="1">
      <c r="A59" s="17" t="s">
        <v>47</v>
      </c>
      <c r="B59" s="18"/>
      <c r="C59" s="41"/>
      <c r="D59" s="19"/>
      <c r="E59" s="20"/>
      <c r="F59" s="55"/>
      <c r="G59" s="56"/>
      <c r="H59" s="57"/>
      <c r="I59" s="58"/>
      <c r="J59" s="55"/>
      <c r="K59" s="56"/>
      <c r="L59" s="57"/>
      <c r="M59" s="58"/>
      <c r="N59" s="55"/>
      <c r="O59" s="56"/>
      <c r="P59" s="57"/>
      <c r="Q59" s="58"/>
      <c r="R59" s="55"/>
      <c r="S59" s="56"/>
      <c r="T59" s="57"/>
      <c r="U59" s="58"/>
      <c r="V59" s="55"/>
      <c r="W59" s="56"/>
      <c r="X59" s="57"/>
      <c r="Y59" s="58"/>
      <c r="Z59" s="55"/>
      <c r="AA59" s="56"/>
      <c r="AB59" s="57"/>
      <c r="AC59" s="60"/>
    </row>
    <row r="60" spans="1:29" ht="15.75">
      <c r="A60" s="17" t="s">
        <v>48</v>
      </c>
      <c r="B60" s="18"/>
      <c r="C60" s="41"/>
      <c r="D60" s="19"/>
      <c r="E60" s="20"/>
      <c r="F60" s="55"/>
      <c r="G60" s="56"/>
      <c r="H60" s="57"/>
      <c r="I60" s="58"/>
      <c r="J60" s="55"/>
      <c r="K60" s="56"/>
      <c r="L60" s="57"/>
      <c r="M60" s="58"/>
      <c r="N60" s="69"/>
      <c r="O60" s="56"/>
      <c r="P60" s="57"/>
      <c r="Q60" s="58"/>
      <c r="R60" s="55"/>
      <c r="S60" s="56"/>
      <c r="T60" s="57"/>
      <c r="U60" s="58"/>
      <c r="V60" s="55"/>
      <c r="W60" s="56"/>
      <c r="X60" s="57"/>
      <c r="Y60" s="58"/>
      <c r="Z60" s="55"/>
      <c r="AA60" s="56"/>
      <c r="AB60" s="57"/>
      <c r="AC60" s="60"/>
    </row>
    <row r="61" spans="1:29" ht="16.5" thickBot="1">
      <c r="A61" s="43"/>
      <c r="B61" s="70"/>
      <c r="C61" s="71"/>
      <c r="D61" s="72"/>
      <c r="E61" s="73"/>
      <c r="F61" s="74"/>
      <c r="G61" s="75"/>
      <c r="H61" s="76"/>
      <c r="I61" s="77"/>
      <c r="J61" s="74"/>
      <c r="K61" s="75"/>
      <c r="L61" s="76"/>
      <c r="M61" s="77"/>
      <c r="N61" s="94">
        <v>45326</v>
      </c>
      <c r="O61" s="95"/>
      <c r="P61" s="65">
        <v>7</v>
      </c>
      <c r="Q61" s="61">
        <f t="shared" ref="Q61" si="90">SUM(I58,M58,Q58,U58,Y58,AC58)</f>
        <v>78.000000000000014</v>
      </c>
      <c r="R61" s="94">
        <v>45354</v>
      </c>
      <c r="S61" s="95"/>
      <c r="T61" s="65"/>
      <c r="U61" s="61">
        <f t="shared" ref="U61" si="91">SUM(I59,M59,Q59,U59,Y59,AC59)</f>
        <v>0</v>
      </c>
      <c r="V61" s="94">
        <v>45368</v>
      </c>
      <c r="W61" s="95"/>
      <c r="X61" s="65"/>
      <c r="Y61" s="61">
        <f t="shared" ref="Y61" si="92">SUM(I60,M60,Q60,U60,Y60,AC60)</f>
        <v>0</v>
      </c>
      <c r="Z61" s="62" t="s">
        <v>23</v>
      </c>
      <c r="AA61" s="64"/>
      <c r="AB61" s="66">
        <v>7</v>
      </c>
      <c r="AC61" s="59">
        <f t="shared" ref="AC61" si="93">SUM(Q61,U61,Y61)-MIN(Q61,U61,Y61)</f>
        <v>78.000000000000014</v>
      </c>
    </row>
    <row r="62" spans="1:29" ht="15.75">
      <c r="A62" s="40" t="s">
        <v>46</v>
      </c>
      <c r="B62" s="18" t="s">
        <v>71</v>
      </c>
      <c r="C62" s="41" t="s">
        <v>56</v>
      </c>
      <c r="D62" s="19">
        <v>2013</v>
      </c>
      <c r="E62" s="20" t="s">
        <v>3</v>
      </c>
      <c r="F62" s="80">
        <v>5</v>
      </c>
      <c r="G62" s="81"/>
      <c r="H62" s="82">
        <v>3.45</v>
      </c>
      <c r="I62" s="83">
        <f t="shared" ref="I62" si="94">IF(G62&gt;0,SUM(G62+10-H62),SUM(F62+10-H62))</f>
        <v>11.55</v>
      </c>
      <c r="J62" s="80">
        <v>5</v>
      </c>
      <c r="K62" s="81"/>
      <c r="L62" s="82">
        <v>1.95</v>
      </c>
      <c r="M62" s="83">
        <f t="shared" ref="M62" si="95">IF(K62&gt;0,SUM(K62+10-L62),SUM(J62+10-L62))</f>
        <v>13.05</v>
      </c>
      <c r="N62" s="80">
        <v>5</v>
      </c>
      <c r="O62" s="81"/>
      <c r="P62" s="82">
        <v>1.2</v>
      </c>
      <c r="Q62" s="83">
        <f t="shared" ref="Q62" si="96">IF(O62&gt;0,SUM(O62+10-P62),SUM(N62+10-P62))</f>
        <v>13.8</v>
      </c>
      <c r="R62" s="80">
        <v>5</v>
      </c>
      <c r="S62" s="81"/>
      <c r="T62" s="82">
        <v>1.3</v>
      </c>
      <c r="U62" s="83">
        <f t="shared" ref="U62" si="97">IF(S62&gt;0,SUM(S62+10-T62),SUM(R62+10-T62))</f>
        <v>13.7</v>
      </c>
      <c r="V62" s="80">
        <v>3</v>
      </c>
      <c r="W62" s="81"/>
      <c r="X62" s="82">
        <v>2.1</v>
      </c>
      <c r="Y62" s="83">
        <f t="shared" ref="Y62" si="98">IF(W62&gt;0,SUM(W62+10-X62),SUM(V62+10-X62))</f>
        <v>10.9</v>
      </c>
      <c r="Z62" s="80">
        <v>5</v>
      </c>
      <c r="AA62" s="81"/>
      <c r="AB62" s="82">
        <v>2.4</v>
      </c>
      <c r="AC62" s="84">
        <f t="shared" ref="AC62" si="99">IF(AA62&gt;0,SUM(AA62+10-AB62),SUM(Z62+10-AB62))</f>
        <v>12.6</v>
      </c>
    </row>
    <row r="63" spans="1:29" ht="15.75" customHeight="1">
      <c r="A63" s="17" t="s">
        <v>47</v>
      </c>
      <c r="B63" s="18"/>
      <c r="C63" s="41"/>
      <c r="D63" s="19"/>
      <c r="E63" s="20"/>
      <c r="F63" s="55"/>
      <c r="G63" s="56"/>
      <c r="H63" s="57"/>
      <c r="I63" s="58"/>
      <c r="J63" s="55"/>
      <c r="K63" s="56"/>
      <c r="L63" s="57"/>
      <c r="M63" s="58"/>
      <c r="N63" s="55"/>
      <c r="O63" s="56"/>
      <c r="P63" s="57"/>
      <c r="Q63" s="58"/>
      <c r="R63" s="55"/>
      <c r="S63" s="56"/>
      <c r="T63" s="57"/>
      <c r="U63" s="58"/>
      <c r="V63" s="55"/>
      <c r="W63" s="56"/>
      <c r="X63" s="57"/>
      <c r="Y63" s="58"/>
      <c r="Z63" s="55"/>
      <c r="AA63" s="56"/>
      <c r="AB63" s="57"/>
      <c r="AC63" s="60"/>
    </row>
    <row r="64" spans="1:29" ht="15.75">
      <c r="A64" s="17" t="s">
        <v>48</v>
      </c>
      <c r="B64" s="18"/>
      <c r="C64" s="41"/>
      <c r="D64" s="19"/>
      <c r="E64" s="20"/>
      <c r="F64" s="55"/>
      <c r="G64" s="56"/>
      <c r="H64" s="57"/>
      <c r="I64" s="58"/>
      <c r="J64" s="55"/>
      <c r="K64" s="56"/>
      <c r="L64" s="57"/>
      <c r="M64" s="58"/>
      <c r="N64" s="69"/>
      <c r="O64" s="56"/>
      <c r="P64" s="57"/>
      <c r="Q64" s="58"/>
      <c r="R64" s="55"/>
      <c r="S64" s="56"/>
      <c r="T64" s="57"/>
      <c r="U64" s="58"/>
      <c r="V64" s="55"/>
      <c r="W64" s="56"/>
      <c r="X64" s="57"/>
      <c r="Y64" s="58"/>
      <c r="Z64" s="55"/>
      <c r="AA64" s="56"/>
      <c r="AB64" s="57"/>
      <c r="AC64" s="60"/>
    </row>
    <row r="65" spans="1:29" ht="16.5" thickBot="1">
      <c r="A65" s="43"/>
      <c r="B65" s="70"/>
      <c r="C65" s="71"/>
      <c r="D65" s="72"/>
      <c r="E65" s="73"/>
      <c r="F65" s="74"/>
      <c r="G65" s="75"/>
      <c r="H65" s="76"/>
      <c r="I65" s="77"/>
      <c r="J65" s="74"/>
      <c r="K65" s="75"/>
      <c r="L65" s="76"/>
      <c r="M65" s="77"/>
      <c r="N65" s="94">
        <v>45326</v>
      </c>
      <c r="O65" s="95"/>
      <c r="P65" s="65">
        <v>8</v>
      </c>
      <c r="Q65" s="61">
        <f t="shared" ref="Q65" si="100">SUM(I62,M62,Q62,U62,Y62,AC62)</f>
        <v>75.600000000000009</v>
      </c>
      <c r="R65" s="94">
        <v>45354</v>
      </c>
      <c r="S65" s="95"/>
      <c r="T65" s="65"/>
      <c r="U65" s="61">
        <f t="shared" ref="U65" si="101">SUM(I63,M63,Q63,U63,Y63,AC63)</f>
        <v>0</v>
      </c>
      <c r="V65" s="94">
        <v>45368</v>
      </c>
      <c r="W65" s="95"/>
      <c r="X65" s="65"/>
      <c r="Y65" s="61">
        <f t="shared" ref="Y65" si="102">SUM(I64,M64,Q64,U64,Y64,AC64)</f>
        <v>0</v>
      </c>
      <c r="Z65" s="62" t="s">
        <v>23</v>
      </c>
      <c r="AA65" s="64"/>
      <c r="AB65" s="66">
        <v>8</v>
      </c>
      <c r="AC65" s="59">
        <f t="shared" ref="AC65" si="103">SUM(Q65,U65,Y65)-MIN(Q65,U65,Y65)</f>
        <v>75.600000000000009</v>
      </c>
    </row>
    <row r="66" spans="1:29" ht="15.75">
      <c r="A66" s="40" t="s">
        <v>46</v>
      </c>
      <c r="B66" s="18" t="s">
        <v>55</v>
      </c>
      <c r="C66" s="41" t="s">
        <v>14</v>
      </c>
      <c r="D66" s="19">
        <v>2014</v>
      </c>
      <c r="E66" s="20" t="s">
        <v>4</v>
      </c>
      <c r="F66" s="80">
        <v>4</v>
      </c>
      <c r="G66" s="81"/>
      <c r="H66" s="82">
        <v>2</v>
      </c>
      <c r="I66" s="83">
        <f t="shared" ref="I66" si="104">IF(G66&gt;0,SUM(G66+10-H66),SUM(F66+10-H66))</f>
        <v>12</v>
      </c>
      <c r="J66" s="80">
        <v>4</v>
      </c>
      <c r="K66" s="81"/>
      <c r="L66" s="82">
        <v>1.8</v>
      </c>
      <c r="M66" s="83">
        <f t="shared" ref="M66" si="105">IF(K66&gt;0,SUM(K66+10-L66),SUM(J66+10-L66))</f>
        <v>12.2</v>
      </c>
      <c r="N66" s="80">
        <v>4</v>
      </c>
      <c r="O66" s="81"/>
      <c r="P66" s="82">
        <v>1.9</v>
      </c>
      <c r="Q66" s="83">
        <f t="shared" ref="Q66" si="106">IF(O66&gt;0,SUM(O66+10-P66),SUM(N66+10-P66))</f>
        <v>12.1</v>
      </c>
      <c r="R66" s="80">
        <v>5</v>
      </c>
      <c r="S66" s="81"/>
      <c r="T66" s="82">
        <v>1.7</v>
      </c>
      <c r="U66" s="83">
        <f t="shared" ref="U66" si="107">IF(S66&gt;0,SUM(S66+10-T66),SUM(R66+10-T66))</f>
        <v>13.3</v>
      </c>
      <c r="V66" s="80">
        <v>4</v>
      </c>
      <c r="W66" s="81"/>
      <c r="X66" s="82">
        <v>1.05</v>
      </c>
      <c r="Y66" s="83">
        <f t="shared" ref="Y66" si="108">IF(W66&gt;0,SUM(W66+10-X66),SUM(V66+10-X66))</f>
        <v>12.95</v>
      </c>
      <c r="Z66" s="80">
        <v>5</v>
      </c>
      <c r="AA66" s="81"/>
      <c r="AB66" s="82">
        <v>2.2999999999999998</v>
      </c>
      <c r="AC66" s="84">
        <f t="shared" ref="AC66" si="109">IF(AA66&gt;0,SUM(AA66+10-AB66),SUM(Z66+10-AB66))</f>
        <v>12.7</v>
      </c>
    </row>
    <row r="67" spans="1:29" ht="15.75" customHeight="1">
      <c r="A67" s="17" t="s">
        <v>47</v>
      </c>
      <c r="B67" s="18"/>
      <c r="C67" s="41"/>
      <c r="D67" s="19"/>
      <c r="E67" s="20"/>
      <c r="F67" s="55"/>
      <c r="G67" s="56"/>
      <c r="H67" s="57"/>
      <c r="I67" s="58"/>
      <c r="J67" s="55"/>
      <c r="K67" s="56"/>
      <c r="L67" s="57"/>
      <c r="M67" s="58"/>
      <c r="N67" s="55"/>
      <c r="O67" s="56"/>
      <c r="P67" s="57"/>
      <c r="Q67" s="58"/>
      <c r="R67" s="55"/>
      <c r="S67" s="56"/>
      <c r="T67" s="57"/>
      <c r="U67" s="58"/>
      <c r="V67" s="55"/>
      <c r="W67" s="56"/>
      <c r="X67" s="57"/>
      <c r="Y67" s="58"/>
      <c r="Z67" s="55"/>
      <c r="AA67" s="56"/>
      <c r="AB67" s="57"/>
      <c r="AC67" s="60"/>
    </row>
    <row r="68" spans="1:29" ht="15.75">
      <c r="A68" s="17" t="s">
        <v>48</v>
      </c>
      <c r="B68" s="18"/>
      <c r="C68" s="41"/>
      <c r="D68" s="19"/>
      <c r="E68" s="20"/>
      <c r="F68" s="55"/>
      <c r="G68" s="56"/>
      <c r="H68" s="57"/>
      <c r="I68" s="58"/>
      <c r="J68" s="55"/>
      <c r="K68" s="56"/>
      <c r="L68" s="57"/>
      <c r="M68" s="58"/>
      <c r="N68" s="69"/>
      <c r="O68" s="56"/>
      <c r="P68" s="57"/>
      <c r="Q68" s="58"/>
      <c r="R68" s="55"/>
      <c r="S68" s="56"/>
      <c r="T68" s="57"/>
      <c r="U68" s="58"/>
      <c r="V68" s="55"/>
      <c r="W68" s="56"/>
      <c r="X68" s="57"/>
      <c r="Y68" s="58"/>
      <c r="Z68" s="55"/>
      <c r="AA68" s="56"/>
      <c r="AB68" s="57"/>
      <c r="AC68" s="60"/>
    </row>
    <row r="69" spans="1:29" ht="16.5" thickBot="1">
      <c r="A69" s="43"/>
      <c r="B69" s="70"/>
      <c r="C69" s="71"/>
      <c r="D69" s="72"/>
      <c r="E69" s="73"/>
      <c r="F69" s="74"/>
      <c r="G69" s="75"/>
      <c r="H69" s="76"/>
      <c r="I69" s="77"/>
      <c r="J69" s="74"/>
      <c r="K69" s="75"/>
      <c r="L69" s="76"/>
      <c r="M69" s="77"/>
      <c r="N69" s="94">
        <v>45326</v>
      </c>
      <c r="O69" s="95"/>
      <c r="P69" s="65">
        <v>9</v>
      </c>
      <c r="Q69" s="61">
        <f t="shared" ref="Q69" si="110">SUM(I66,M66,Q66,U66,Y66,AC66)</f>
        <v>75.25</v>
      </c>
      <c r="R69" s="94">
        <v>45354</v>
      </c>
      <c r="S69" s="95"/>
      <c r="T69" s="65"/>
      <c r="U69" s="61">
        <f t="shared" ref="U69" si="111">SUM(I67,M67,Q67,U67,Y67,AC67)</f>
        <v>0</v>
      </c>
      <c r="V69" s="94">
        <v>45368</v>
      </c>
      <c r="W69" s="95"/>
      <c r="X69" s="65"/>
      <c r="Y69" s="61">
        <f t="shared" ref="Y69" si="112">SUM(I68,M68,Q68,U68,Y68,AC68)</f>
        <v>0</v>
      </c>
      <c r="Z69" s="62" t="s">
        <v>23</v>
      </c>
      <c r="AA69" s="64"/>
      <c r="AB69" s="66">
        <v>9</v>
      </c>
      <c r="AC69" s="59">
        <f t="shared" ref="AC69" si="113">SUM(Q69,U69,Y69)-MIN(Q69,U69,Y69)</f>
        <v>75.25</v>
      </c>
    </row>
    <row r="70" spans="1:29" ht="15.75">
      <c r="A70" s="40" t="s">
        <v>46</v>
      </c>
      <c r="B70" s="18" t="s">
        <v>72</v>
      </c>
      <c r="C70" s="41" t="s">
        <v>56</v>
      </c>
      <c r="D70" s="19">
        <v>2014</v>
      </c>
      <c r="E70" s="20" t="s">
        <v>4</v>
      </c>
      <c r="F70" s="80">
        <v>5</v>
      </c>
      <c r="G70" s="81"/>
      <c r="H70" s="82">
        <v>2.35</v>
      </c>
      <c r="I70" s="83">
        <f t="shared" ref="I70" si="114">IF(G70&gt;0,SUM(G70+10-H70),SUM(F70+10-H70))</f>
        <v>12.65</v>
      </c>
      <c r="J70" s="80">
        <v>5</v>
      </c>
      <c r="K70" s="81"/>
      <c r="L70" s="82">
        <v>1.95</v>
      </c>
      <c r="M70" s="83">
        <f t="shared" ref="M70" si="115">IF(K70&gt;0,SUM(K70+10-L70),SUM(J70+10-L70))</f>
        <v>13.05</v>
      </c>
      <c r="N70" s="80">
        <v>5</v>
      </c>
      <c r="O70" s="81"/>
      <c r="P70" s="82">
        <v>4</v>
      </c>
      <c r="Q70" s="83">
        <f t="shared" ref="Q70" si="116">IF(O70&gt;0,SUM(O70+10-P70),SUM(N70+10-P70))</f>
        <v>11</v>
      </c>
      <c r="R70" s="80">
        <v>5</v>
      </c>
      <c r="S70" s="81"/>
      <c r="T70" s="82">
        <v>1.7</v>
      </c>
      <c r="U70" s="83">
        <f t="shared" ref="U70" si="117">IF(S70&gt;0,SUM(S70+10-T70),SUM(R70+10-T70))</f>
        <v>13.3</v>
      </c>
      <c r="V70" s="80">
        <v>4</v>
      </c>
      <c r="W70" s="81"/>
      <c r="X70" s="82">
        <v>2.2000000000000002</v>
      </c>
      <c r="Y70" s="83">
        <f t="shared" ref="Y70" si="118">IF(W70&gt;0,SUM(W70+10-X70),SUM(V70+10-X70))</f>
        <v>11.8</v>
      </c>
      <c r="Z70" s="80">
        <v>5</v>
      </c>
      <c r="AA70" s="81"/>
      <c r="AB70" s="82">
        <v>2.75</v>
      </c>
      <c r="AC70" s="84">
        <f t="shared" ref="AC70" si="119">IF(AA70&gt;0,SUM(AA70+10-AB70),SUM(Z70+10-AB70))</f>
        <v>12.25</v>
      </c>
    </row>
    <row r="71" spans="1:29" ht="15.75" customHeight="1">
      <c r="A71" s="17" t="s">
        <v>47</v>
      </c>
      <c r="B71" s="18"/>
      <c r="C71" s="41"/>
      <c r="D71" s="19"/>
      <c r="E71" s="20"/>
      <c r="F71" s="55"/>
      <c r="G71" s="56"/>
      <c r="H71" s="57"/>
      <c r="I71" s="58"/>
      <c r="J71" s="55"/>
      <c r="K71" s="56"/>
      <c r="L71" s="57"/>
      <c r="M71" s="58"/>
      <c r="N71" s="55"/>
      <c r="O71" s="56"/>
      <c r="P71" s="57"/>
      <c r="Q71" s="58"/>
      <c r="R71" s="55"/>
      <c r="S71" s="56"/>
      <c r="T71" s="57"/>
      <c r="U71" s="58"/>
      <c r="V71" s="55"/>
      <c r="W71" s="56"/>
      <c r="X71" s="57"/>
      <c r="Y71" s="58"/>
      <c r="Z71" s="55"/>
      <c r="AA71" s="56"/>
      <c r="AB71" s="57"/>
      <c r="AC71" s="60"/>
    </row>
    <row r="72" spans="1:29" ht="15.75">
      <c r="A72" s="17" t="s">
        <v>48</v>
      </c>
      <c r="B72" s="18"/>
      <c r="C72" s="41"/>
      <c r="D72" s="19"/>
      <c r="E72" s="20"/>
      <c r="F72" s="55"/>
      <c r="G72" s="56"/>
      <c r="H72" s="57"/>
      <c r="I72" s="58"/>
      <c r="J72" s="55"/>
      <c r="K72" s="56"/>
      <c r="L72" s="57"/>
      <c r="M72" s="58"/>
      <c r="N72" s="69"/>
      <c r="O72" s="56"/>
      <c r="P72" s="57"/>
      <c r="Q72" s="58"/>
      <c r="R72" s="55"/>
      <c r="S72" s="56"/>
      <c r="T72" s="57"/>
      <c r="U72" s="58"/>
      <c r="V72" s="55"/>
      <c r="W72" s="56"/>
      <c r="X72" s="57"/>
      <c r="Y72" s="58"/>
      <c r="Z72" s="55"/>
      <c r="AA72" s="56"/>
      <c r="AB72" s="57"/>
      <c r="AC72" s="60"/>
    </row>
    <row r="73" spans="1:29" ht="16.5" thickBot="1">
      <c r="A73" s="43"/>
      <c r="B73" s="70"/>
      <c r="C73" s="71"/>
      <c r="D73" s="72"/>
      <c r="E73" s="73"/>
      <c r="F73" s="74"/>
      <c r="G73" s="75"/>
      <c r="H73" s="76"/>
      <c r="I73" s="77"/>
      <c r="J73" s="74"/>
      <c r="K73" s="75"/>
      <c r="L73" s="76"/>
      <c r="M73" s="77"/>
      <c r="N73" s="94">
        <v>45326</v>
      </c>
      <c r="O73" s="95"/>
      <c r="P73" s="65">
        <v>10</v>
      </c>
      <c r="Q73" s="61">
        <f t="shared" ref="Q73" si="120">SUM(I70,M70,Q70,U70,Y70,AC70)</f>
        <v>74.05</v>
      </c>
      <c r="R73" s="94">
        <v>45354</v>
      </c>
      <c r="S73" s="95"/>
      <c r="T73" s="65"/>
      <c r="U73" s="61">
        <f t="shared" ref="U73" si="121">SUM(I71,M71,Q71,U71,Y71,AC71)</f>
        <v>0</v>
      </c>
      <c r="V73" s="94">
        <v>45368</v>
      </c>
      <c r="W73" s="95"/>
      <c r="X73" s="65"/>
      <c r="Y73" s="61">
        <f t="shared" ref="Y73" si="122">SUM(I72,M72,Q72,U72,Y72,AC72)</f>
        <v>0</v>
      </c>
      <c r="Z73" s="62" t="s">
        <v>23</v>
      </c>
      <c r="AA73" s="64"/>
      <c r="AB73" s="66">
        <v>10</v>
      </c>
      <c r="AC73" s="59">
        <f t="shared" ref="AC73" si="123">SUM(Q73,U73,Y73)-MIN(Q73,U73,Y73)</f>
        <v>74.05</v>
      </c>
    </row>
    <row r="74" spans="1:29" ht="15.75">
      <c r="A74" s="40" t="s">
        <v>46</v>
      </c>
      <c r="B74" s="18" t="s">
        <v>51</v>
      </c>
      <c r="C74" s="41" t="s">
        <v>52</v>
      </c>
      <c r="D74" s="19">
        <v>2014</v>
      </c>
      <c r="E74" s="20" t="s">
        <v>4</v>
      </c>
      <c r="F74" s="80"/>
      <c r="G74" s="81"/>
      <c r="H74" s="82"/>
      <c r="I74" s="83"/>
      <c r="J74" s="80"/>
      <c r="K74" s="81"/>
      <c r="L74" s="82"/>
      <c r="M74" s="83"/>
      <c r="N74" s="80"/>
      <c r="O74" s="81"/>
      <c r="P74" s="82"/>
      <c r="Q74" s="83"/>
      <c r="R74" s="80"/>
      <c r="S74" s="81"/>
      <c r="T74" s="82"/>
      <c r="U74" s="83"/>
      <c r="V74" s="80"/>
      <c r="W74" s="81"/>
      <c r="X74" s="82"/>
      <c r="Y74" s="83"/>
      <c r="Z74" s="80"/>
      <c r="AA74" s="81"/>
      <c r="AB74" s="82"/>
      <c r="AC74" s="84"/>
    </row>
    <row r="75" spans="1:29" ht="15.75" customHeight="1">
      <c r="A75" s="17" t="s">
        <v>47</v>
      </c>
      <c r="B75" s="18"/>
      <c r="C75" s="41"/>
      <c r="D75" s="19"/>
      <c r="E75" s="20"/>
      <c r="F75" s="55"/>
      <c r="G75" s="56"/>
      <c r="H75" s="57"/>
      <c r="I75" s="58"/>
      <c r="J75" s="55"/>
      <c r="K75" s="56"/>
      <c r="L75" s="57"/>
      <c r="M75" s="58"/>
      <c r="N75" s="55"/>
      <c r="O75" s="56"/>
      <c r="P75" s="57"/>
      <c r="Q75" s="58"/>
      <c r="R75" s="55"/>
      <c r="S75" s="56"/>
      <c r="T75" s="57"/>
      <c r="U75" s="58"/>
      <c r="V75" s="55"/>
      <c r="W75" s="56"/>
      <c r="X75" s="57"/>
      <c r="Y75" s="58"/>
      <c r="Z75" s="55"/>
      <c r="AA75" s="56"/>
      <c r="AB75" s="57"/>
      <c r="AC75" s="60"/>
    </row>
    <row r="76" spans="1:29" ht="15.75">
      <c r="A76" s="17" t="s">
        <v>48</v>
      </c>
      <c r="B76" s="18"/>
      <c r="C76" s="41"/>
      <c r="D76" s="19"/>
      <c r="E76" s="20"/>
      <c r="F76" s="55"/>
      <c r="G76" s="56"/>
      <c r="H76" s="57"/>
      <c r="I76" s="58"/>
      <c r="J76" s="55"/>
      <c r="K76" s="56"/>
      <c r="L76" s="57"/>
      <c r="M76" s="58"/>
      <c r="N76" s="69"/>
      <c r="O76" s="56"/>
      <c r="P76" s="57"/>
      <c r="Q76" s="58"/>
      <c r="R76" s="55"/>
      <c r="S76" s="56"/>
      <c r="T76" s="57"/>
      <c r="U76" s="58"/>
      <c r="V76" s="55"/>
      <c r="W76" s="56"/>
      <c r="X76" s="57"/>
      <c r="Y76" s="58"/>
      <c r="Z76" s="55"/>
      <c r="AA76" s="56"/>
      <c r="AB76" s="57"/>
      <c r="AC76" s="60"/>
    </row>
    <row r="77" spans="1:29" ht="16.5" thickBot="1">
      <c r="A77" s="43"/>
      <c r="B77" s="70"/>
      <c r="C77" s="71"/>
      <c r="D77" s="72"/>
      <c r="E77" s="73"/>
      <c r="F77" s="74"/>
      <c r="G77" s="75"/>
      <c r="H77" s="76"/>
      <c r="I77" s="77"/>
      <c r="J77" s="74"/>
      <c r="K77" s="75"/>
      <c r="L77" s="76"/>
      <c r="M77" s="77"/>
      <c r="N77" s="94">
        <v>45326</v>
      </c>
      <c r="O77" s="95"/>
      <c r="P77" s="65"/>
      <c r="Q77" s="61">
        <f t="shared" ref="Q77" si="124">SUM(I74,M74,Q74,U74,Y74,AC74)</f>
        <v>0</v>
      </c>
      <c r="R77" s="94">
        <v>45354</v>
      </c>
      <c r="S77" s="95"/>
      <c r="T77" s="65"/>
      <c r="U77" s="61">
        <f t="shared" ref="U77" si="125">SUM(I75,M75,Q75,U75,Y75,AC75)</f>
        <v>0</v>
      </c>
      <c r="V77" s="94">
        <v>45368</v>
      </c>
      <c r="W77" s="95"/>
      <c r="X77" s="65"/>
      <c r="Y77" s="61">
        <f t="shared" ref="Y77" si="126">SUM(I76,M76,Q76,U76,Y76,AC76)</f>
        <v>0</v>
      </c>
      <c r="Z77" s="62" t="s">
        <v>23</v>
      </c>
      <c r="AA77" s="64"/>
      <c r="AB77" s="66"/>
      <c r="AC77" s="59">
        <f t="shared" ref="AC77" si="127">SUM(Q77,U77,Y77)-MIN(Q77,U77,Y77)</f>
        <v>0</v>
      </c>
    </row>
    <row r="78" spans="1:29" ht="13.5" thickBot="1"/>
    <row r="79" spans="1:29" ht="21" thickBot="1">
      <c r="A79" s="33" t="s">
        <v>16</v>
      </c>
      <c r="B79" s="34"/>
      <c r="C79" s="35"/>
      <c r="D79" s="36"/>
      <c r="E79" s="37"/>
      <c r="F79" s="35"/>
      <c r="G79" s="38"/>
      <c r="H79" s="39"/>
      <c r="I79" s="39"/>
      <c r="J79" s="35"/>
      <c r="K79" s="38"/>
      <c r="L79" s="39"/>
      <c r="M79" s="39"/>
      <c r="N79" s="35"/>
      <c r="O79" s="38"/>
      <c r="P79" s="39"/>
      <c r="Q79" s="39"/>
      <c r="R79" s="35"/>
      <c r="S79" s="38"/>
      <c r="T79" s="39"/>
      <c r="U79" s="39"/>
      <c r="V79" s="35"/>
      <c r="W79" s="38"/>
      <c r="X79" s="39"/>
      <c r="Y79" s="39"/>
      <c r="Z79" s="35"/>
      <c r="AA79" s="38"/>
      <c r="AB79" s="39"/>
      <c r="AC79" s="63"/>
    </row>
    <row r="80" spans="1:29" ht="15.75">
      <c r="A80" s="40" t="s">
        <v>46</v>
      </c>
      <c r="B80" s="18" t="s">
        <v>28</v>
      </c>
      <c r="C80" s="41" t="s">
        <v>31</v>
      </c>
      <c r="D80" s="19">
        <v>2012</v>
      </c>
      <c r="E80" s="20" t="s">
        <v>3</v>
      </c>
      <c r="F80" s="80">
        <v>5</v>
      </c>
      <c r="G80" s="81"/>
      <c r="H80" s="82">
        <v>0.7</v>
      </c>
      <c r="I80" s="83">
        <f t="shared" ref="I80" si="128">IF(G80&gt;0,SUM(G80+10-H80),SUM(F80+10-H80))</f>
        <v>14.3</v>
      </c>
      <c r="J80" s="80">
        <v>6</v>
      </c>
      <c r="K80" s="81"/>
      <c r="L80" s="82">
        <v>0.95</v>
      </c>
      <c r="M80" s="83">
        <f t="shared" ref="M80" si="129">IF(K80&gt;0,SUM(K80+10-L80),SUM(J80+10-L80))</f>
        <v>15.05</v>
      </c>
      <c r="N80" s="80">
        <v>6</v>
      </c>
      <c r="O80" s="81"/>
      <c r="P80" s="82">
        <v>1.9</v>
      </c>
      <c r="Q80" s="83">
        <f t="shared" ref="Q80" si="130">IF(O80&gt;0,SUM(O80+10-P80),SUM(N80+10-P80))</f>
        <v>14.1</v>
      </c>
      <c r="R80" s="80">
        <v>5</v>
      </c>
      <c r="S80" s="81"/>
      <c r="T80" s="82">
        <v>0.3</v>
      </c>
      <c r="U80" s="83">
        <f t="shared" ref="U80" si="131">IF(S80&gt;0,SUM(S80+10-T80),SUM(R80+10-T80))</f>
        <v>14.7</v>
      </c>
      <c r="V80" s="80">
        <v>5</v>
      </c>
      <c r="W80" s="81"/>
      <c r="X80" s="82">
        <v>0.7</v>
      </c>
      <c r="Y80" s="83">
        <f t="shared" ref="Y80" si="132">IF(W80&gt;0,SUM(W80+10-X80),SUM(V80+10-X80))</f>
        <v>14.3</v>
      </c>
      <c r="Z80" s="80">
        <v>5</v>
      </c>
      <c r="AA80" s="81"/>
      <c r="AB80" s="82">
        <v>0.5</v>
      </c>
      <c r="AC80" s="84">
        <f t="shared" ref="AC80" si="133">IF(AA80&gt;0,SUM(AA80+10-AB80),SUM(Z80+10-AB80))</f>
        <v>14.5</v>
      </c>
    </row>
    <row r="81" spans="1:29" ht="15.75" customHeight="1">
      <c r="A81" s="17" t="s">
        <v>47</v>
      </c>
      <c r="B81" s="18"/>
      <c r="C81" s="41"/>
      <c r="D81" s="19"/>
      <c r="E81" s="20"/>
      <c r="F81" s="55"/>
      <c r="G81" s="56"/>
      <c r="H81" s="57"/>
      <c r="I81" s="58"/>
      <c r="J81" s="55"/>
      <c r="K81" s="56"/>
      <c r="L81" s="57"/>
      <c r="M81" s="58"/>
      <c r="N81" s="55"/>
      <c r="O81" s="56"/>
      <c r="P81" s="57"/>
      <c r="Q81" s="58"/>
      <c r="R81" s="55"/>
      <c r="S81" s="56"/>
      <c r="T81" s="57"/>
      <c r="U81" s="58"/>
      <c r="V81" s="55"/>
      <c r="W81" s="56"/>
      <c r="X81" s="57"/>
      <c r="Y81" s="58"/>
      <c r="Z81" s="55"/>
      <c r="AA81" s="56"/>
      <c r="AB81" s="57"/>
      <c r="AC81" s="60"/>
    </row>
    <row r="82" spans="1:29" ht="15.75">
      <c r="A82" s="17" t="s">
        <v>48</v>
      </c>
      <c r="B82" s="18"/>
      <c r="C82" s="41"/>
      <c r="D82" s="19"/>
      <c r="E82" s="20"/>
      <c r="F82" s="55"/>
      <c r="G82" s="56"/>
      <c r="H82" s="57"/>
      <c r="I82" s="58"/>
      <c r="J82" s="55"/>
      <c r="K82" s="56"/>
      <c r="L82" s="57"/>
      <c r="M82" s="58"/>
      <c r="N82" s="69"/>
      <c r="O82" s="56"/>
      <c r="P82" s="57"/>
      <c r="Q82" s="58"/>
      <c r="R82" s="55"/>
      <c r="S82" s="56"/>
      <c r="T82" s="57"/>
      <c r="U82" s="58"/>
      <c r="V82" s="55"/>
      <c r="W82" s="56"/>
      <c r="X82" s="57"/>
      <c r="Y82" s="58"/>
      <c r="Z82" s="55"/>
      <c r="AA82" s="56"/>
      <c r="AB82" s="57"/>
      <c r="AC82" s="60"/>
    </row>
    <row r="83" spans="1:29" ht="16.5" thickBot="1">
      <c r="A83" s="43"/>
      <c r="B83" s="70"/>
      <c r="C83" s="71"/>
      <c r="D83" s="72"/>
      <c r="E83" s="73"/>
      <c r="F83" s="74"/>
      <c r="G83" s="75"/>
      <c r="H83" s="76"/>
      <c r="I83" s="77"/>
      <c r="J83" s="74"/>
      <c r="K83" s="75"/>
      <c r="L83" s="76"/>
      <c r="M83" s="77"/>
      <c r="N83" s="94">
        <v>45326</v>
      </c>
      <c r="O83" s="95"/>
      <c r="P83" s="65">
        <v>1</v>
      </c>
      <c r="Q83" s="61">
        <f t="shared" ref="Q83" si="134">SUM(I80,M80,Q80,U80,Y80,AC80)</f>
        <v>86.95</v>
      </c>
      <c r="R83" s="94">
        <v>45354</v>
      </c>
      <c r="S83" s="95"/>
      <c r="T83" s="65"/>
      <c r="U83" s="61">
        <f t="shared" ref="U83" si="135">SUM(I81,M81,Q81,U81,Y81,AC81)</f>
        <v>0</v>
      </c>
      <c r="V83" s="94">
        <v>45368</v>
      </c>
      <c r="W83" s="95"/>
      <c r="X83" s="65"/>
      <c r="Y83" s="61">
        <f t="shared" ref="Y83" si="136">SUM(I82,M82,Q82,U82,Y82,AC82)</f>
        <v>0</v>
      </c>
      <c r="Z83" s="62" t="s">
        <v>23</v>
      </c>
      <c r="AA83" s="64"/>
      <c r="AB83" s="66">
        <v>1</v>
      </c>
      <c r="AC83" s="59">
        <f t="shared" ref="AC83" si="137">SUM(Q83,U83,Y83)-MIN(Q83,U83,Y83)</f>
        <v>86.95</v>
      </c>
    </row>
    <row r="84" spans="1:29" ht="15.75">
      <c r="A84" s="40" t="s">
        <v>46</v>
      </c>
      <c r="B84" s="18" t="s">
        <v>38</v>
      </c>
      <c r="C84" s="41" t="s">
        <v>39</v>
      </c>
      <c r="D84" s="19">
        <v>2012</v>
      </c>
      <c r="E84" s="20" t="s">
        <v>4</v>
      </c>
      <c r="F84" s="80">
        <v>5</v>
      </c>
      <c r="G84" s="81"/>
      <c r="H84" s="82">
        <v>1.8</v>
      </c>
      <c r="I84" s="83">
        <f t="shared" ref="I84" si="138">IF(G84&gt;0,SUM(G84+10-H84),SUM(F84+10-H84))</f>
        <v>13.2</v>
      </c>
      <c r="J84" s="80">
        <v>6</v>
      </c>
      <c r="K84" s="81"/>
      <c r="L84" s="82">
        <v>1.7</v>
      </c>
      <c r="M84" s="83">
        <f t="shared" ref="M84" si="139">IF(K84&gt;0,SUM(K84+10-L84),SUM(J84+10-L84))</f>
        <v>14.3</v>
      </c>
      <c r="N84" s="80">
        <v>5</v>
      </c>
      <c r="O84" s="81"/>
      <c r="P84" s="82">
        <v>1.35</v>
      </c>
      <c r="Q84" s="83">
        <f t="shared" ref="Q84" si="140">IF(O84&gt;0,SUM(O84+10-P84),SUM(N84+10-P84))</f>
        <v>13.65</v>
      </c>
      <c r="R84" s="80">
        <v>5</v>
      </c>
      <c r="S84" s="81"/>
      <c r="T84" s="82">
        <v>2</v>
      </c>
      <c r="U84" s="83">
        <f t="shared" ref="U84" si="141">IF(S84&gt;0,SUM(S84+10-T84),SUM(R84+10-T84))</f>
        <v>13</v>
      </c>
      <c r="V84" s="80">
        <v>6</v>
      </c>
      <c r="W84" s="81"/>
      <c r="X84" s="82">
        <v>2.0499999999999998</v>
      </c>
      <c r="Y84" s="83">
        <f t="shared" ref="Y84" si="142">IF(W84&gt;0,SUM(W84+10-X84),SUM(V84+10-X84))</f>
        <v>13.95</v>
      </c>
      <c r="Z84" s="80">
        <v>5</v>
      </c>
      <c r="AA84" s="81"/>
      <c r="AB84" s="82">
        <v>1</v>
      </c>
      <c r="AC84" s="84">
        <f t="shared" ref="AC84" si="143">IF(AA84&gt;0,SUM(AA84+10-AB84),SUM(Z84+10-AB84))</f>
        <v>14</v>
      </c>
    </row>
    <row r="85" spans="1:29" ht="15.75" customHeight="1">
      <c r="A85" s="17" t="s">
        <v>47</v>
      </c>
      <c r="B85" s="18"/>
      <c r="C85" s="41"/>
      <c r="D85" s="19"/>
      <c r="E85" s="20"/>
      <c r="F85" s="55"/>
      <c r="G85" s="56"/>
      <c r="H85" s="57"/>
      <c r="I85" s="58"/>
      <c r="J85" s="55"/>
      <c r="K85" s="56"/>
      <c r="L85" s="57"/>
      <c r="M85" s="58"/>
      <c r="N85" s="55"/>
      <c r="O85" s="56"/>
      <c r="P85" s="57"/>
      <c r="Q85" s="58"/>
      <c r="R85" s="55"/>
      <c r="S85" s="56"/>
      <c r="T85" s="57"/>
      <c r="U85" s="58"/>
      <c r="V85" s="55"/>
      <c r="W85" s="56"/>
      <c r="X85" s="57"/>
      <c r="Y85" s="58"/>
      <c r="Z85" s="55"/>
      <c r="AA85" s="56"/>
      <c r="AB85" s="57"/>
      <c r="AC85" s="60"/>
    </row>
    <row r="86" spans="1:29" ht="15.75">
      <c r="A86" s="17" t="s">
        <v>48</v>
      </c>
      <c r="B86" s="18"/>
      <c r="C86" s="41"/>
      <c r="D86" s="19"/>
      <c r="E86" s="20"/>
      <c r="F86" s="55"/>
      <c r="G86" s="56"/>
      <c r="H86" s="57"/>
      <c r="I86" s="58"/>
      <c r="J86" s="55"/>
      <c r="K86" s="56"/>
      <c r="L86" s="57"/>
      <c r="M86" s="58"/>
      <c r="N86" s="69"/>
      <c r="O86" s="56"/>
      <c r="P86" s="57"/>
      <c r="Q86" s="58"/>
      <c r="R86" s="55"/>
      <c r="S86" s="56"/>
      <c r="T86" s="57"/>
      <c r="U86" s="58"/>
      <c r="V86" s="55"/>
      <c r="W86" s="56"/>
      <c r="X86" s="57"/>
      <c r="Y86" s="58"/>
      <c r="Z86" s="55"/>
      <c r="AA86" s="56"/>
      <c r="AB86" s="57"/>
      <c r="AC86" s="60"/>
    </row>
    <row r="87" spans="1:29" ht="16.5" thickBot="1">
      <c r="A87" s="43"/>
      <c r="B87" s="70"/>
      <c r="C87" s="71"/>
      <c r="D87" s="72"/>
      <c r="E87" s="73"/>
      <c r="F87" s="74"/>
      <c r="G87" s="75"/>
      <c r="H87" s="76"/>
      <c r="I87" s="77"/>
      <c r="J87" s="74"/>
      <c r="K87" s="75"/>
      <c r="L87" s="76"/>
      <c r="M87" s="77"/>
      <c r="N87" s="94">
        <v>45326</v>
      </c>
      <c r="O87" s="95"/>
      <c r="P87" s="65">
        <v>2</v>
      </c>
      <c r="Q87" s="61">
        <f t="shared" ref="Q87" si="144">SUM(I84,M84,Q84,U84,Y84,AC84)</f>
        <v>82.1</v>
      </c>
      <c r="R87" s="94">
        <v>45354</v>
      </c>
      <c r="S87" s="95"/>
      <c r="T87" s="65"/>
      <c r="U87" s="61">
        <f t="shared" ref="U87" si="145">SUM(I85,M85,Q85,U85,Y85,AC85)</f>
        <v>0</v>
      </c>
      <c r="V87" s="94">
        <v>45368</v>
      </c>
      <c r="W87" s="95"/>
      <c r="X87" s="65"/>
      <c r="Y87" s="61">
        <f t="shared" ref="Y87" si="146">SUM(I86,M86,Q86,U86,Y86,AC86)</f>
        <v>0</v>
      </c>
      <c r="Z87" s="62" t="s">
        <v>23</v>
      </c>
      <c r="AA87" s="64"/>
      <c r="AB87" s="66">
        <v>2</v>
      </c>
      <c r="AC87" s="59">
        <f t="shared" ref="AC87" si="147">SUM(Q87,U87,Y87)-MIN(Q87,U87,Y87)</f>
        <v>82.1</v>
      </c>
    </row>
    <row r="88" spans="1:29" ht="15.75">
      <c r="A88" s="40" t="s">
        <v>46</v>
      </c>
      <c r="B88" s="18" t="s">
        <v>35</v>
      </c>
      <c r="C88" s="41" t="s">
        <v>45</v>
      </c>
      <c r="D88" s="19">
        <v>2011</v>
      </c>
      <c r="E88" s="20" t="s">
        <v>4</v>
      </c>
      <c r="F88" s="80">
        <v>5</v>
      </c>
      <c r="G88" s="81"/>
      <c r="H88" s="82">
        <v>1.2</v>
      </c>
      <c r="I88" s="83">
        <f t="shared" ref="I88" si="148">IF(G88&gt;0,SUM(G88+10-H88),SUM(F88+10-H88))</f>
        <v>13.8</v>
      </c>
      <c r="J88" s="80">
        <v>5</v>
      </c>
      <c r="K88" s="81"/>
      <c r="L88" s="82">
        <v>1.95</v>
      </c>
      <c r="M88" s="83">
        <f t="shared" ref="M88" si="149">IF(K88&gt;0,SUM(K88+10-L88),SUM(J88+10-L88))</f>
        <v>13.05</v>
      </c>
      <c r="N88" s="80">
        <v>5</v>
      </c>
      <c r="O88" s="81"/>
      <c r="P88" s="82">
        <v>1.75</v>
      </c>
      <c r="Q88" s="83">
        <f t="shared" ref="Q88" si="150">IF(O88&gt;0,SUM(O88+10-P88),SUM(N88+10-P88))</f>
        <v>13.25</v>
      </c>
      <c r="R88" s="80">
        <v>5</v>
      </c>
      <c r="S88" s="81"/>
      <c r="T88" s="82">
        <v>1.1000000000000001</v>
      </c>
      <c r="U88" s="83">
        <f t="shared" ref="U88" si="151">IF(S88&gt;0,SUM(S88+10-T88),SUM(R88+10-T88))</f>
        <v>13.9</v>
      </c>
      <c r="V88" s="80">
        <v>5</v>
      </c>
      <c r="W88" s="81"/>
      <c r="X88" s="82">
        <v>1.65</v>
      </c>
      <c r="Y88" s="83">
        <f t="shared" ref="Y88" si="152">IF(W88&gt;0,SUM(W88+10-X88),SUM(V88+10-X88))</f>
        <v>13.35</v>
      </c>
      <c r="Z88" s="80">
        <v>5</v>
      </c>
      <c r="AA88" s="81"/>
      <c r="AB88" s="82">
        <v>1.2</v>
      </c>
      <c r="AC88" s="84">
        <f t="shared" ref="AC88" si="153">IF(AA88&gt;0,SUM(AA88+10-AB88),SUM(Z88+10-AB88))</f>
        <v>13.8</v>
      </c>
    </row>
    <row r="89" spans="1:29" ht="15.75" customHeight="1">
      <c r="A89" s="17" t="s">
        <v>47</v>
      </c>
      <c r="B89" s="18"/>
      <c r="C89" s="41"/>
      <c r="D89" s="19"/>
      <c r="E89" s="20"/>
      <c r="F89" s="55"/>
      <c r="G89" s="56"/>
      <c r="H89" s="57"/>
      <c r="I89" s="58"/>
      <c r="J89" s="55"/>
      <c r="K89" s="56"/>
      <c r="L89" s="57"/>
      <c r="M89" s="58"/>
      <c r="N89" s="55"/>
      <c r="O89" s="56"/>
      <c r="P89" s="57"/>
      <c r="Q89" s="58"/>
      <c r="R89" s="55"/>
      <c r="S89" s="56"/>
      <c r="T89" s="57"/>
      <c r="U89" s="58"/>
      <c r="V89" s="55"/>
      <c r="W89" s="56"/>
      <c r="X89" s="57"/>
      <c r="Y89" s="58"/>
      <c r="Z89" s="55"/>
      <c r="AA89" s="56"/>
      <c r="AB89" s="57"/>
      <c r="AC89" s="60"/>
    </row>
    <row r="90" spans="1:29" ht="15.75">
      <c r="A90" s="17" t="s">
        <v>48</v>
      </c>
      <c r="B90" s="18"/>
      <c r="C90" s="41"/>
      <c r="D90" s="19"/>
      <c r="E90" s="20"/>
      <c r="F90" s="55"/>
      <c r="G90" s="56"/>
      <c r="H90" s="57"/>
      <c r="I90" s="58"/>
      <c r="J90" s="55"/>
      <c r="K90" s="56"/>
      <c r="L90" s="57"/>
      <c r="M90" s="58"/>
      <c r="N90" s="69"/>
      <c r="O90" s="56"/>
      <c r="P90" s="57"/>
      <c r="Q90" s="58"/>
      <c r="R90" s="55"/>
      <c r="S90" s="56"/>
      <c r="T90" s="57"/>
      <c r="U90" s="58"/>
      <c r="V90" s="55"/>
      <c r="W90" s="56"/>
      <c r="X90" s="57"/>
      <c r="Y90" s="58"/>
      <c r="Z90" s="55"/>
      <c r="AA90" s="56"/>
      <c r="AB90" s="57"/>
      <c r="AC90" s="60"/>
    </row>
    <row r="91" spans="1:29" ht="16.5" thickBot="1">
      <c r="A91" s="43"/>
      <c r="B91" s="70"/>
      <c r="C91" s="71"/>
      <c r="D91" s="72"/>
      <c r="E91" s="73"/>
      <c r="F91" s="74"/>
      <c r="G91" s="75"/>
      <c r="H91" s="76"/>
      <c r="I91" s="77"/>
      <c r="J91" s="74"/>
      <c r="K91" s="75"/>
      <c r="L91" s="76"/>
      <c r="M91" s="77"/>
      <c r="N91" s="94">
        <v>45326</v>
      </c>
      <c r="O91" s="95"/>
      <c r="P91" s="65">
        <v>3</v>
      </c>
      <c r="Q91" s="61">
        <f t="shared" ref="Q91" si="154">SUM(I88,M88,Q88,U88,Y88,AC88)</f>
        <v>81.149999999999991</v>
      </c>
      <c r="R91" s="94">
        <v>45354</v>
      </c>
      <c r="S91" s="95"/>
      <c r="T91" s="65"/>
      <c r="U91" s="61">
        <f t="shared" ref="U91" si="155">SUM(I89,M89,Q89,U89,Y89,AC89)</f>
        <v>0</v>
      </c>
      <c r="V91" s="94">
        <v>45368</v>
      </c>
      <c r="W91" s="95"/>
      <c r="X91" s="65"/>
      <c r="Y91" s="61">
        <f t="shared" ref="Y91" si="156">SUM(I90,M90,Q90,U90,Y90,AC90)</f>
        <v>0</v>
      </c>
      <c r="Z91" s="62" t="s">
        <v>23</v>
      </c>
      <c r="AA91" s="64"/>
      <c r="AB91" s="66">
        <v>3</v>
      </c>
      <c r="AC91" s="59">
        <f t="shared" ref="AC91" si="157">SUM(Q91,U91,Y91)-MIN(Q91,U91,Y91)</f>
        <v>81.149999999999991</v>
      </c>
    </row>
    <row r="92" spans="1:29" ht="15.75">
      <c r="A92" s="40" t="s">
        <v>46</v>
      </c>
      <c r="B92" s="18" t="s">
        <v>74</v>
      </c>
      <c r="C92" s="41" t="s">
        <v>75</v>
      </c>
      <c r="D92" s="19">
        <v>2012</v>
      </c>
      <c r="E92" s="20" t="s">
        <v>62</v>
      </c>
      <c r="F92" s="80">
        <v>5</v>
      </c>
      <c r="G92" s="81"/>
      <c r="H92" s="82">
        <v>0.5</v>
      </c>
      <c r="I92" s="83">
        <f t="shared" ref="I92" si="158">IF(G92&gt;0,SUM(G92+10-H92),SUM(F92+10-H92))</f>
        <v>14.5</v>
      </c>
      <c r="J92" s="80">
        <v>5</v>
      </c>
      <c r="K92" s="81"/>
      <c r="L92" s="82">
        <v>1.25</v>
      </c>
      <c r="M92" s="83">
        <f t="shared" ref="M92" si="159">IF(K92&gt;0,SUM(K92+10-L92),SUM(J92+10-L92))</f>
        <v>13.75</v>
      </c>
      <c r="N92" s="80">
        <v>5</v>
      </c>
      <c r="O92" s="81"/>
      <c r="P92" s="82">
        <v>2</v>
      </c>
      <c r="Q92" s="83">
        <f t="shared" ref="Q92" si="160">IF(O92&gt;0,SUM(O92+10-P92),SUM(N92+10-P92))</f>
        <v>13</v>
      </c>
      <c r="R92" s="80">
        <v>5</v>
      </c>
      <c r="S92" s="81"/>
      <c r="T92" s="82">
        <v>1.45</v>
      </c>
      <c r="U92" s="83">
        <f t="shared" ref="U92" si="161">IF(S92&gt;0,SUM(S92+10-T92),SUM(R92+10-T92))</f>
        <v>13.55</v>
      </c>
      <c r="V92" s="80">
        <v>5</v>
      </c>
      <c r="W92" s="81"/>
      <c r="X92" s="82">
        <v>2.2000000000000002</v>
      </c>
      <c r="Y92" s="83">
        <f t="shared" ref="Y92" si="162">IF(W92&gt;0,SUM(W92+10-X92),SUM(V92+10-X92))</f>
        <v>12.8</v>
      </c>
      <c r="Z92" s="80">
        <v>5</v>
      </c>
      <c r="AA92" s="81"/>
      <c r="AB92" s="82">
        <v>1.6</v>
      </c>
      <c r="AC92" s="84">
        <f t="shared" ref="AC92" si="163">IF(AA92&gt;0,SUM(AA92+10-AB92),SUM(Z92+10-AB92))</f>
        <v>13.4</v>
      </c>
    </row>
    <row r="93" spans="1:29" ht="15.75" customHeight="1">
      <c r="A93" s="17" t="s">
        <v>47</v>
      </c>
      <c r="B93" s="18"/>
      <c r="C93" s="41"/>
      <c r="D93" s="19"/>
      <c r="E93" s="20"/>
      <c r="F93" s="55"/>
      <c r="G93" s="56"/>
      <c r="H93" s="57"/>
      <c r="I93" s="58"/>
      <c r="J93" s="55"/>
      <c r="K93" s="56"/>
      <c r="L93" s="57"/>
      <c r="M93" s="58"/>
      <c r="N93" s="55"/>
      <c r="O93" s="56"/>
      <c r="P93" s="57"/>
      <c r="Q93" s="58"/>
      <c r="R93" s="55"/>
      <c r="S93" s="56"/>
      <c r="T93" s="57"/>
      <c r="U93" s="58"/>
      <c r="V93" s="55"/>
      <c r="W93" s="56"/>
      <c r="X93" s="57"/>
      <c r="Y93" s="58"/>
      <c r="Z93" s="55"/>
      <c r="AA93" s="56"/>
      <c r="AB93" s="57"/>
      <c r="AC93" s="60"/>
    </row>
    <row r="94" spans="1:29" ht="15.75">
      <c r="A94" s="17" t="s">
        <v>48</v>
      </c>
      <c r="B94" s="18"/>
      <c r="C94" s="41"/>
      <c r="D94" s="19"/>
      <c r="E94" s="20"/>
      <c r="F94" s="55"/>
      <c r="G94" s="56"/>
      <c r="H94" s="57"/>
      <c r="I94" s="58"/>
      <c r="J94" s="55"/>
      <c r="K94" s="56"/>
      <c r="L94" s="57"/>
      <c r="M94" s="58"/>
      <c r="N94" s="69"/>
      <c r="O94" s="56"/>
      <c r="P94" s="57"/>
      <c r="Q94" s="58"/>
      <c r="R94" s="55"/>
      <c r="S94" s="56"/>
      <c r="T94" s="57"/>
      <c r="U94" s="58"/>
      <c r="V94" s="55"/>
      <c r="W94" s="56"/>
      <c r="X94" s="57"/>
      <c r="Y94" s="58"/>
      <c r="Z94" s="55"/>
      <c r="AA94" s="56"/>
      <c r="AB94" s="57"/>
      <c r="AC94" s="60"/>
    </row>
    <row r="95" spans="1:29" ht="16.5" thickBot="1">
      <c r="A95" s="43"/>
      <c r="B95" s="70"/>
      <c r="C95" s="71"/>
      <c r="D95" s="72"/>
      <c r="E95" s="73"/>
      <c r="F95" s="74"/>
      <c r="G95" s="75"/>
      <c r="H95" s="76"/>
      <c r="I95" s="77"/>
      <c r="J95" s="74"/>
      <c r="K95" s="75"/>
      <c r="L95" s="76"/>
      <c r="M95" s="77"/>
      <c r="N95" s="94">
        <v>45326</v>
      </c>
      <c r="O95" s="95"/>
      <c r="P95" s="65">
        <v>4</v>
      </c>
      <c r="Q95" s="61">
        <f t="shared" ref="Q95" si="164">SUM(I92,M92,Q92,U92,Y92,AC92)</f>
        <v>81</v>
      </c>
      <c r="R95" s="94">
        <v>45354</v>
      </c>
      <c r="S95" s="95"/>
      <c r="T95" s="65"/>
      <c r="U95" s="61">
        <f t="shared" ref="U95" si="165">SUM(I93,M93,Q93,U93,Y93,AC93)</f>
        <v>0</v>
      </c>
      <c r="V95" s="94">
        <v>45368</v>
      </c>
      <c r="W95" s="95"/>
      <c r="X95" s="65"/>
      <c r="Y95" s="61">
        <f t="shared" ref="Y95" si="166">SUM(I94,M94,Q94,U94,Y94,AC94)</f>
        <v>0</v>
      </c>
      <c r="Z95" s="62" t="s">
        <v>23</v>
      </c>
      <c r="AA95" s="64"/>
      <c r="AB95" s="66">
        <v>4</v>
      </c>
      <c r="AC95" s="59">
        <f t="shared" ref="AC95" si="167">SUM(Q95,U95,Y95)-MIN(Q95,U95,Y95)</f>
        <v>81</v>
      </c>
    </row>
    <row r="96" spans="1:29" ht="15.75">
      <c r="A96" s="40" t="s">
        <v>46</v>
      </c>
      <c r="B96" s="18" t="s">
        <v>36</v>
      </c>
      <c r="C96" s="41" t="s">
        <v>37</v>
      </c>
      <c r="D96" s="19">
        <v>2012</v>
      </c>
      <c r="E96" s="20" t="s">
        <v>4</v>
      </c>
      <c r="F96" s="80">
        <v>5</v>
      </c>
      <c r="G96" s="81"/>
      <c r="H96" s="82">
        <v>2.25</v>
      </c>
      <c r="I96" s="83">
        <f t="shared" ref="I96" si="168">IF(G96&gt;0,SUM(G96+10-H96),SUM(F96+10-H96))</f>
        <v>12.75</v>
      </c>
      <c r="J96" s="80">
        <v>5</v>
      </c>
      <c r="K96" s="81"/>
      <c r="L96" s="82">
        <v>2.15</v>
      </c>
      <c r="M96" s="83">
        <f t="shared" ref="M96" si="169">IF(K96&gt;0,SUM(K96+10-L96),SUM(J96+10-L96))</f>
        <v>12.85</v>
      </c>
      <c r="N96" s="80">
        <v>5</v>
      </c>
      <c r="O96" s="81"/>
      <c r="P96" s="82">
        <v>1.5</v>
      </c>
      <c r="Q96" s="83">
        <f t="shared" ref="Q96" si="170">IF(O96&gt;0,SUM(O96+10-P96),SUM(N96+10-P96))</f>
        <v>13.5</v>
      </c>
      <c r="R96" s="80">
        <v>5</v>
      </c>
      <c r="S96" s="81"/>
      <c r="T96" s="82">
        <v>1.7</v>
      </c>
      <c r="U96" s="83">
        <f t="shared" ref="U96" si="171">IF(S96&gt;0,SUM(S96+10-T96),SUM(R96+10-T96))</f>
        <v>13.3</v>
      </c>
      <c r="V96" s="80">
        <v>5</v>
      </c>
      <c r="W96" s="81"/>
      <c r="X96" s="82">
        <v>2.35</v>
      </c>
      <c r="Y96" s="83">
        <f t="shared" ref="Y96" si="172">IF(W96&gt;0,SUM(W96+10-X96),SUM(V96+10-X96))</f>
        <v>12.65</v>
      </c>
      <c r="Z96" s="80">
        <v>3</v>
      </c>
      <c r="AA96" s="81"/>
      <c r="AB96" s="82">
        <v>0.95</v>
      </c>
      <c r="AC96" s="84">
        <f t="shared" ref="AC96" si="173">IF(AA96&gt;0,SUM(AA96+10-AB96),SUM(Z96+10-AB96))</f>
        <v>12.05</v>
      </c>
    </row>
    <row r="97" spans="1:29" ht="15.75" customHeight="1">
      <c r="A97" s="17" t="s">
        <v>47</v>
      </c>
      <c r="B97" s="18"/>
      <c r="C97" s="41"/>
      <c r="D97" s="19"/>
      <c r="E97" s="20"/>
      <c r="F97" s="55"/>
      <c r="G97" s="56"/>
      <c r="H97" s="57"/>
      <c r="I97" s="58"/>
      <c r="J97" s="55"/>
      <c r="K97" s="56"/>
      <c r="L97" s="57"/>
      <c r="M97" s="58"/>
      <c r="N97" s="55"/>
      <c r="O97" s="56"/>
      <c r="P97" s="57"/>
      <c r="Q97" s="58"/>
      <c r="R97" s="55"/>
      <c r="S97" s="56"/>
      <c r="T97" s="57"/>
      <c r="U97" s="58"/>
      <c r="V97" s="55"/>
      <c r="W97" s="56"/>
      <c r="X97" s="57"/>
      <c r="Y97" s="58"/>
      <c r="Z97" s="55"/>
      <c r="AA97" s="56"/>
      <c r="AB97" s="57"/>
      <c r="AC97" s="60"/>
    </row>
    <row r="98" spans="1:29" ht="15.75">
      <c r="A98" s="17" t="s">
        <v>48</v>
      </c>
      <c r="B98" s="18"/>
      <c r="C98" s="41"/>
      <c r="D98" s="19"/>
      <c r="E98" s="20"/>
      <c r="F98" s="55"/>
      <c r="G98" s="56"/>
      <c r="H98" s="57"/>
      <c r="I98" s="58"/>
      <c r="J98" s="55"/>
      <c r="K98" s="56"/>
      <c r="L98" s="57"/>
      <c r="M98" s="58"/>
      <c r="N98" s="69"/>
      <c r="O98" s="56"/>
      <c r="P98" s="57"/>
      <c r="Q98" s="58"/>
      <c r="R98" s="55"/>
      <c r="S98" s="56"/>
      <c r="T98" s="57"/>
      <c r="U98" s="58"/>
      <c r="V98" s="55"/>
      <c r="W98" s="56"/>
      <c r="X98" s="57"/>
      <c r="Y98" s="58"/>
      <c r="Z98" s="55"/>
      <c r="AA98" s="56"/>
      <c r="AB98" s="57"/>
      <c r="AC98" s="60"/>
    </row>
    <row r="99" spans="1:29" ht="16.5" thickBot="1">
      <c r="A99" s="43"/>
      <c r="B99" s="70"/>
      <c r="C99" s="71"/>
      <c r="D99" s="72"/>
      <c r="E99" s="73"/>
      <c r="F99" s="74"/>
      <c r="G99" s="75"/>
      <c r="H99" s="76"/>
      <c r="I99" s="77"/>
      <c r="J99" s="74"/>
      <c r="K99" s="75"/>
      <c r="L99" s="76"/>
      <c r="M99" s="77"/>
      <c r="N99" s="94">
        <v>45326</v>
      </c>
      <c r="O99" s="95"/>
      <c r="P99" s="65">
        <v>5</v>
      </c>
      <c r="Q99" s="61">
        <f t="shared" ref="Q99" si="174">SUM(I96,M96,Q96,U96,Y96,AC96)</f>
        <v>77.100000000000009</v>
      </c>
      <c r="R99" s="94">
        <v>45354</v>
      </c>
      <c r="S99" s="95"/>
      <c r="T99" s="65"/>
      <c r="U99" s="61">
        <f t="shared" ref="U99" si="175">SUM(I97,M97,Q97,U97,Y97,AC97)</f>
        <v>0</v>
      </c>
      <c r="V99" s="94">
        <v>45368</v>
      </c>
      <c r="W99" s="95"/>
      <c r="X99" s="65"/>
      <c r="Y99" s="61">
        <f t="shared" ref="Y99" si="176">SUM(I98,M98,Q98,U98,Y98,AC98)</f>
        <v>0</v>
      </c>
      <c r="Z99" s="62" t="s">
        <v>23</v>
      </c>
      <c r="AA99" s="64"/>
      <c r="AB99" s="66">
        <v>5</v>
      </c>
      <c r="AC99" s="59">
        <f t="shared" ref="AC99" si="177">SUM(Q99,U99,Y99)-MIN(Q99,U99,Y99)</f>
        <v>77.100000000000009</v>
      </c>
    </row>
    <row r="100" spans="1:29" ht="13.5" thickBot="1"/>
    <row r="101" spans="1:29" ht="21" thickBot="1">
      <c r="A101" s="33" t="s">
        <v>59</v>
      </c>
      <c r="B101" s="34"/>
      <c r="C101" s="35"/>
      <c r="D101" s="36"/>
      <c r="E101" s="37"/>
      <c r="F101" s="35"/>
      <c r="G101" s="38"/>
      <c r="H101" s="39"/>
      <c r="I101" s="39"/>
      <c r="J101" s="35"/>
      <c r="K101" s="38"/>
      <c r="L101" s="39"/>
      <c r="M101" s="39"/>
      <c r="N101" s="35"/>
      <c r="O101" s="38"/>
      <c r="P101" s="39"/>
      <c r="Q101" s="39"/>
      <c r="R101" s="35"/>
      <c r="S101" s="38"/>
      <c r="T101" s="39"/>
      <c r="U101" s="39"/>
      <c r="V101" s="35"/>
      <c r="W101" s="38"/>
      <c r="X101" s="39"/>
      <c r="Y101" s="39"/>
      <c r="Z101" s="23"/>
      <c r="AA101" s="26"/>
      <c r="AB101" s="85"/>
      <c r="AC101" s="86"/>
    </row>
    <row r="102" spans="1:29" ht="15.75">
      <c r="A102" s="40" t="s">
        <v>46</v>
      </c>
      <c r="B102" s="18" t="s">
        <v>10</v>
      </c>
      <c r="C102" s="41" t="s">
        <v>11</v>
      </c>
      <c r="D102" s="19">
        <v>2009</v>
      </c>
      <c r="E102" s="20" t="s">
        <v>4</v>
      </c>
      <c r="F102" s="80">
        <v>5</v>
      </c>
      <c r="G102" s="81"/>
      <c r="H102" s="82">
        <v>1.3</v>
      </c>
      <c r="I102" s="83">
        <f t="shared" ref="I102" si="178">IF(G102&gt;0,SUM(G102+10-H102),SUM(F102+10-H102))</f>
        <v>13.7</v>
      </c>
      <c r="J102" s="80">
        <v>5</v>
      </c>
      <c r="K102" s="81"/>
      <c r="L102" s="82">
        <v>0.9</v>
      </c>
      <c r="M102" s="83">
        <f t="shared" ref="M102" si="179">IF(K102&gt;0,SUM(K102+10-L102),SUM(J102+10-L102))</f>
        <v>14.1</v>
      </c>
      <c r="N102" s="80">
        <v>5</v>
      </c>
      <c r="O102" s="81"/>
      <c r="P102" s="82">
        <v>2.25</v>
      </c>
      <c r="Q102" s="83">
        <f t="shared" ref="Q102" si="180">IF(O102&gt;0,SUM(O102+10-P102),SUM(N102+10-P102))</f>
        <v>12.75</v>
      </c>
      <c r="R102" s="80">
        <v>6</v>
      </c>
      <c r="S102" s="81"/>
      <c r="T102" s="82">
        <v>0.8</v>
      </c>
      <c r="U102" s="83">
        <f t="shared" ref="U102" si="181">IF(S102&gt;0,SUM(S102+10-T102),SUM(R102+10-T102))</f>
        <v>15.2</v>
      </c>
      <c r="V102" s="80">
        <v>6</v>
      </c>
      <c r="W102" s="81"/>
      <c r="X102" s="82">
        <v>2.1</v>
      </c>
      <c r="Y102" s="83">
        <f t="shared" ref="Y102" si="182">IF(W102&gt;0,SUM(W102+10-X102),SUM(V102+10-X102))</f>
        <v>13.9</v>
      </c>
      <c r="Z102" s="80">
        <v>6</v>
      </c>
      <c r="AA102" s="81"/>
      <c r="AB102" s="82">
        <v>1.5</v>
      </c>
      <c r="AC102" s="84">
        <f t="shared" ref="AC102" si="183">IF(AA102&gt;0,SUM(AA102+10-AB102),SUM(Z102+10-AB102))</f>
        <v>14.5</v>
      </c>
    </row>
    <row r="103" spans="1:29" ht="15.75" customHeight="1">
      <c r="A103" s="17" t="s">
        <v>47</v>
      </c>
      <c r="B103" s="18"/>
      <c r="C103" s="41"/>
      <c r="D103" s="19"/>
      <c r="E103" s="20"/>
      <c r="F103" s="55"/>
      <c r="G103" s="56"/>
      <c r="H103" s="57"/>
      <c r="I103" s="58"/>
      <c r="J103" s="55"/>
      <c r="K103" s="56"/>
      <c r="L103" s="57"/>
      <c r="M103" s="58"/>
      <c r="N103" s="55"/>
      <c r="O103" s="56"/>
      <c r="P103" s="57"/>
      <c r="Q103" s="58"/>
      <c r="R103" s="55"/>
      <c r="S103" s="56"/>
      <c r="T103" s="57"/>
      <c r="U103" s="58"/>
      <c r="V103" s="55"/>
      <c r="W103" s="56"/>
      <c r="X103" s="57"/>
      <c r="Y103" s="58"/>
      <c r="Z103" s="55"/>
      <c r="AA103" s="56"/>
      <c r="AB103" s="57"/>
      <c r="AC103" s="60"/>
    </row>
    <row r="104" spans="1:29" ht="15.75">
      <c r="A104" s="17" t="s">
        <v>48</v>
      </c>
      <c r="B104" s="18"/>
      <c r="C104" s="41"/>
      <c r="D104" s="19"/>
      <c r="E104" s="20"/>
      <c r="F104" s="55"/>
      <c r="G104" s="56"/>
      <c r="H104" s="57"/>
      <c r="I104" s="58"/>
      <c r="J104" s="55"/>
      <c r="K104" s="56"/>
      <c r="L104" s="57"/>
      <c r="M104" s="58"/>
      <c r="N104" s="69"/>
      <c r="O104" s="56"/>
      <c r="P104" s="57"/>
      <c r="Q104" s="58"/>
      <c r="R104" s="55"/>
      <c r="S104" s="56"/>
      <c r="T104" s="57"/>
      <c r="U104" s="58"/>
      <c r="V104" s="55"/>
      <c r="W104" s="56"/>
      <c r="X104" s="57"/>
      <c r="Y104" s="58"/>
      <c r="Z104" s="55"/>
      <c r="AA104" s="56"/>
      <c r="AB104" s="57"/>
      <c r="AC104" s="60"/>
    </row>
    <row r="105" spans="1:29" ht="16.5" thickBot="1">
      <c r="A105" s="43"/>
      <c r="B105" s="70"/>
      <c r="C105" s="71"/>
      <c r="D105" s="72"/>
      <c r="E105" s="73"/>
      <c r="F105" s="74"/>
      <c r="G105" s="75"/>
      <c r="H105" s="76"/>
      <c r="I105" s="77"/>
      <c r="J105" s="74"/>
      <c r="K105" s="75"/>
      <c r="L105" s="76"/>
      <c r="M105" s="77"/>
      <c r="N105" s="94">
        <v>45326</v>
      </c>
      <c r="O105" s="95"/>
      <c r="P105" s="65">
        <v>1</v>
      </c>
      <c r="Q105" s="61">
        <f t="shared" ref="Q105" si="184">SUM(I102,M102,Q102,U102,Y102,AC102)</f>
        <v>84.15</v>
      </c>
      <c r="R105" s="94">
        <v>45354</v>
      </c>
      <c r="S105" s="95"/>
      <c r="T105" s="65"/>
      <c r="U105" s="61">
        <f t="shared" ref="U105" si="185">SUM(I103,M103,Q103,U103,Y103,AC103)</f>
        <v>0</v>
      </c>
      <c r="V105" s="94">
        <v>45368</v>
      </c>
      <c r="W105" s="95"/>
      <c r="X105" s="65"/>
      <c r="Y105" s="61">
        <f t="shared" ref="Y105" si="186">SUM(I104,M104,Q104,U104,Y104,AC104)</f>
        <v>0</v>
      </c>
      <c r="Z105" s="62" t="s">
        <v>23</v>
      </c>
      <c r="AA105" s="64"/>
      <c r="AB105" s="66">
        <v>1</v>
      </c>
      <c r="AC105" s="59">
        <f t="shared" ref="AC105" si="187">SUM(Q105,U105,Y105)-MIN(Q105,U105,Y105)</f>
        <v>84.15</v>
      </c>
    </row>
    <row r="106" spans="1:29" ht="15.75">
      <c r="A106" s="40" t="s">
        <v>46</v>
      </c>
      <c r="B106" s="18" t="s">
        <v>8</v>
      </c>
      <c r="C106" s="41" t="s">
        <v>9</v>
      </c>
      <c r="D106" s="19">
        <v>2009</v>
      </c>
      <c r="E106" s="20" t="s">
        <v>4</v>
      </c>
      <c r="F106" s="80">
        <v>6</v>
      </c>
      <c r="G106" s="81"/>
      <c r="H106" s="82">
        <v>3.1</v>
      </c>
      <c r="I106" s="83">
        <f t="shared" ref="I106" si="188">IF(G106&gt;0,SUM(G106+10-H106),SUM(F106+10-H106))</f>
        <v>12.9</v>
      </c>
      <c r="J106" s="80">
        <v>6</v>
      </c>
      <c r="K106" s="81"/>
      <c r="L106" s="82">
        <v>2.15</v>
      </c>
      <c r="M106" s="83">
        <f t="shared" ref="M106" si="189">IF(K106&gt;0,SUM(K106+10-L106),SUM(J106+10-L106))</f>
        <v>13.85</v>
      </c>
      <c r="N106" s="80">
        <v>6</v>
      </c>
      <c r="O106" s="81"/>
      <c r="P106" s="82">
        <v>2.15</v>
      </c>
      <c r="Q106" s="83">
        <f t="shared" ref="Q106" si="190">IF(O106&gt;0,SUM(O106+10-P106),SUM(N106+10-P106))</f>
        <v>13.85</v>
      </c>
      <c r="R106" s="80">
        <v>6</v>
      </c>
      <c r="S106" s="81"/>
      <c r="T106" s="82">
        <v>1</v>
      </c>
      <c r="U106" s="83">
        <f t="shared" ref="U106" si="191">IF(S106&gt;0,SUM(S106+10-T106),SUM(R106+10-T106))</f>
        <v>15</v>
      </c>
      <c r="V106" s="80">
        <v>5</v>
      </c>
      <c r="W106" s="81"/>
      <c r="X106" s="82">
        <v>1.4</v>
      </c>
      <c r="Y106" s="83">
        <f t="shared" ref="Y106" si="192">IF(W106&gt;0,SUM(W106+10-X106),SUM(V106+10-X106))</f>
        <v>13.6</v>
      </c>
      <c r="Z106" s="80">
        <v>5</v>
      </c>
      <c r="AA106" s="81"/>
      <c r="AB106" s="82">
        <v>1.4</v>
      </c>
      <c r="AC106" s="84">
        <f t="shared" ref="AC106" si="193">IF(AA106&gt;0,SUM(AA106+10-AB106),SUM(Z106+10-AB106))</f>
        <v>13.6</v>
      </c>
    </row>
    <row r="107" spans="1:29" ht="15.75" customHeight="1">
      <c r="A107" s="17" t="s">
        <v>47</v>
      </c>
      <c r="B107" s="18"/>
      <c r="C107" s="41"/>
      <c r="D107" s="19"/>
      <c r="E107" s="20"/>
      <c r="F107" s="55"/>
      <c r="G107" s="56"/>
      <c r="H107" s="57"/>
      <c r="I107" s="58"/>
      <c r="J107" s="55"/>
      <c r="K107" s="56"/>
      <c r="L107" s="57"/>
      <c r="M107" s="58"/>
      <c r="N107" s="55"/>
      <c r="O107" s="56"/>
      <c r="P107" s="57"/>
      <c r="Q107" s="58"/>
      <c r="R107" s="55"/>
      <c r="S107" s="56"/>
      <c r="T107" s="57"/>
      <c r="U107" s="58"/>
      <c r="V107" s="55"/>
      <c r="W107" s="56"/>
      <c r="X107" s="57"/>
      <c r="Y107" s="58"/>
      <c r="Z107" s="55"/>
      <c r="AA107" s="56"/>
      <c r="AB107" s="57"/>
      <c r="AC107" s="60"/>
    </row>
    <row r="108" spans="1:29" ht="15.75">
      <c r="A108" s="17" t="s">
        <v>48</v>
      </c>
      <c r="B108" s="18"/>
      <c r="C108" s="41"/>
      <c r="D108" s="19"/>
      <c r="E108" s="20"/>
      <c r="F108" s="55"/>
      <c r="G108" s="56"/>
      <c r="H108" s="57"/>
      <c r="I108" s="58"/>
      <c r="J108" s="55"/>
      <c r="K108" s="56"/>
      <c r="L108" s="57"/>
      <c r="M108" s="58"/>
      <c r="N108" s="69"/>
      <c r="O108" s="56"/>
      <c r="P108" s="57"/>
      <c r="Q108" s="58"/>
      <c r="R108" s="55"/>
      <c r="S108" s="56"/>
      <c r="T108" s="57"/>
      <c r="U108" s="58"/>
      <c r="V108" s="55"/>
      <c r="W108" s="56"/>
      <c r="X108" s="57"/>
      <c r="Y108" s="58"/>
      <c r="Z108" s="55"/>
      <c r="AA108" s="56"/>
      <c r="AB108" s="57"/>
      <c r="AC108" s="60"/>
    </row>
    <row r="109" spans="1:29" ht="16.5" thickBot="1">
      <c r="A109" s="43"/>
      <c r="B109" s="70"/>
      <c r="C109" s="71"/>
      <c r="D109" s="72"/>
      <c r="E109" s="73"/>
      <c r="F109" s="74"/>
      <c r="G109" s="75"/>
      <c r="H109" s="76"/>
      <c r="I109" s="77"/>
      <c r="J109" s="74"/>
      <c r="K109" s="75"/>
      <c r="L109" s="76"/>
      <c r="M109" s="77"/>
      <c r="N109" s="94">
        <v>45326</v>
      </c>
      <c r="O109" s="95"/>
      <c r="P109" s="65">
        <v>2</v>
      </c>
      <c r="Q109" s="61">
        <f t="shared" ref="Q109" si="194">SUM(I106,M106,Q106,U106,Y106,AC106)</f>
        <v>82.8</v>
      </c>
      <c r="R109" s="94">
        <v>45354</v>
      </c>
      <c r="S109" s="95"/>
      <c r="T109" s="65"/>
      <c r="U109" s="61">
        <f t="shared" ref="U109" si="195">SUM(I107,M107,Q107,U107,Y107,AC107)</f>
        <v>0</v>
      </c>
      <c r="V109" s="94">
        <v>45368</v>
      </c>
      <c r="W109" s="95"/>
      <c r="X109" s="65"/>
      <c r="Y109" s="61">
        <f t="shared" ref="Y109" si="196">SUM(I108,M108,Q108,U108,Y108,AC108)</f>
        <v>0</v>
      </c>
      <c r="Z109" s="62" t="s">
        <v>23</v>
      </c>
      <c r="AA109" s="64"/>
      <c r="AB109" s="66">
        <v>2</v>
      </c>
      <c r="AC109" s="59">
        <f t="shared" ref="AC109" si="197">SUM(Q109,U109,Y109)-MIN(Q109,U109,Y109)</f>
        <v>82.8</v>
      </c>
    </row>
    <row r="110" spans="1:29" ht="15.75">
      <c r="A110" s="40" t="s">
        <v>46</v>
      </c>
      <c r="B110" s="18" t="s">
        <v>55</v>
      </c>
      <c r="C110" s="41" t="s">
        <v>63</v>
      </c>
      <c r="D110" s="19">
        <v>2010</v>
      </c>
      <c r="E110" s="20" t="s">
        <v>4</v>
      </c>
      <c r="F110" s="80">
        <v>4</v>
      </c>
      <c r="G110" s="81"/>
      <c r="H110" s="82">
        <v>2.1</v>
      </c>
      <c r="I110" s="83">
        <f t="shared" ref="I110" si="198">IF(G110&gt;0,SUM(G110+10-H110),SUM(F110+10-H110))</f>
        <v>11.9</v>
      </c>
      <c r="J110" s="80">
        <v>4</v>
      </c>
      <c r="K110" s="81"/>
      <c r="L110" s="82">
        <v>1.5</v>
      </c>
      <c r="M110" s="83">
        <f t="shared" ref="M110" si="199">IF(K110&gt;0,SUM(K110+10-L110),SUM(J110+10-L110))</f>
        <v>12.5</v>
      </c>
      <c r="N110" s="80">
        <v>4</v>
      </c>
      <c r="O110" s="81"/>
      <c r="P110" s="82">
        <v>4</v>
      </c>
      <c r="Q110" s="83">
        <f t="shared" ref="Q110" si="200">IF(O110&gt;0,SUM(O110+10-P110),SUM(N110+10-P110))</f>
        <v>10</v>
      </c>
      <c r="R110" s="80">
        <v>4</v>
      </c>
      <c r="S110" s="81"/>
      <c r="T110" s="82">
        <v>1.5</v>
      </c>
      <c r="U110" s="83">
        <f t="shared" ref="U110" si="201">IF(S110&gt;0,SUM(S110+10-T110),SUM(R110+10-T110))</f>
        <v>12.5</v>
      </c>
      <c r="V110" s="80">
        <v>4</v>
      </c>
      <c r="W110" s="81"/>
      <c r="X110" s="82">
        <v>3.4</v>
      </c>
      <c r="Y110" s="83">
        <f t="shared" ref="Y110" si="202">IF(W110&gt;0,SUM(W110+10-X110),SUM(V110+10-X110))</f>
        <v>10.6</v>
      </c>
      <c r="Z110" s="80">
        <v>3</v>
      </c>
      <c r="AA110" s="81"/>
      <c r="AB110" s="82">
        <v>1.2</v>
      </c>
      <c r="AC110" s="84">
        <f t="shared" ref="AC110" si="203">IF(AA110&gt;0,SUM(AA110+10-AB110),SUM(Z110+10-AB110))</f>
        <v>11.8</v>
      </c>
    </row>
    <row r="111" spans="1:29" ht="15.75" customHeight="1">
      <c r="A111" s="17" t="s">
        <v>47</v>
      </c>
      <c r="B111" s="18"/>
      <c r="C111" s="41"/>
      <c r="D111" s="19"/>
      <c r="E111" s="20"/>
      <c r="F111" s="55"/>
      <c r="G111" s="56"/>
      <c r="H111" s="57"/>
      <c r="I111" s="58"/>
      <c r="J111" s="55"/>
      <c r="K111" s="56"/>
      <c r="L111" s="57"/>
      <c r="M111" s="58"/>
      <c r="N111" s="55"/>
      <c r="O111" s="56"/>
      <c r="P111" s="57"/>
      <c r="Q111" s="58"/>
      <c r="R111" s="55"/>
      <c r="S111" s="56"/>
      <c r="T111" s="57"/>
      <c r="U111" s="58"/>
      <c r="V111" s="55"/>
      <c r="W111" s="56"/>
      <c r="X111" s="57"/>
      <c r="Y111" s="58"/>
      <c r="Z111" s="55"/>
      <c r="AA111" s="56"/>
      <c r="AB111" s="57"/>
      <c r="AC111" s="60"/>
    </row>
    <row r="112" spans="1:29" ht="15.75">
      <c r="A112" s="17" t="s">
        <v>48</v>
      </c>
      <c r="B112" s="18"/>
      <c r="C112" s="41"/>
      <c r="D112" s="19"/>
      <c r="E112" s="20"/>
      <c r="F112" s="55"/>
      <c r="G112" s="56"/>
      <c r="H112" s="57"/>
      <c r="I112" s="58"/>
      <c r="J112" s="55"/>
      <c r="K112" s="56"/>
      <c r="L112" s="57"/>
      <c r="M112" s="58"/>
      <c r="N112" s="69"/>
      <c r="O112" s="56"/>
      <c r="P112" s="57"/>
      <c r="Q112" s="58"/>
      <c r="R112" s="55"/>
      <c r="S112" s="56"/>
      <c r="T112" s="57"/>
      <c r="U112" s="58"/>
      <c r="V112" s="55"/>
      <c r="W112" s="56"/>
      <c r="X112" s="57"/>
      <c r="Y112" s="58"/>
      <c r="Z112" s="55"/>
      <c r="AA112" s="56"/>
      <c r="AB112" s="57"/>
      <c r="AC112" s="60"/>
    </row>
    <row r="113" spans="1:29" ht="16.5" thickBot="1">
      <c r="A113" s="43"/>
      <c r="B113" s="70"/>
      <c r="C113" s="71"/>
      <c r="D113" s="72"/>
      <c r="E113" s="73"/>
      <c r="F113" s="74"/>
      <c r="G113" s="75"/>
      <c r="H113" s="76"/>
      <c r="I113" s="77"/>
      <c r="J113" s="74"/>
      <c r="K113" s="75"/>
      <c r="L113" s="76"/>
      <c r="M113" s="77"/>
      <c r="N113" s="94">
        <v>45326</v>
      </c>
      <c r="O113" s="95"/>
      <c r="P113" s="65">
        <v>3</v>
      </c>
      <c r="Q113" s="61">
        <f t="shared" ref="Q113" si="204">SUM(I110,M110,Q110,U110,Y110,AC110)</f>
        <v>69.3</v>
      </c>
      <c r="R113" s="94">
        <v>45354</v>
      </c>
      <c r="S113" s="95"/>
      <c r="T113" s="65"/>
      <c r="U113" s="61">
        <f t="shared" ref="U113" si="205">SUM(I111,M111,Q111,U111,Y111,AC111)</f>
        <v>0</v>
      </c>
      <c r="V113" s="94">
        <v>45368</v>
      </c>
      <c r="W113" s="95"/>
      <c r="X113" s="65"/>
      <c r="Y113" s="61">
        <f t="shared" ref="Y113" si="206">SUM(I112,M112,Q112,U112,Y112,AC112)</f>
        <v>0</v>
      </c>
      <c r="Z113" s="62" t="s">
        <v>23</v>
      </c>
      <c r="AA113" s="64"/>
      <c r="AB113" s="66">
        <v>3</v>
      </c>
      <c r="AC113" s="59">
        <f t="shared" ref="AC113" si="207">SUM(Q113,U113,Y113)-MIN(Q113,U113,Y113)</f>
        <v>69.3</v>
      </c>
    </row>
    <row r="114" spans="1:29" ht="15.75">
      <c r="A114" s="40" t="s">
        <v>46</v>
      </c>
      <c r="B114" s="18" t="s">
        <v>60</v>
      </c>
      <c r="C114" s="41" t="s">
        <v>61</v>
      </c>
      <c r="D114" s="19">
        <v>2010</v>
      </c>
      <c r="E114" s="20" t="s">
        <v>62</v>
      </c>
      <c r="F114" s="80"/>
      <c r="G114" s="81"/>
      <c r="H114" s="82"/>
      <c r="I114" s="83"/>
      <c r="J114" s="80"/>
      <c r="K114" s="81"/>
      <c r="L114" s="82"/>
      <c r="M114" s="83"/>
      <c r="N114" s="80"/>
      <c r="O114" s="81"/>
      <c r="P114" s="82"/>
      <c r="Q114" s="83"/>
      <c r="R114" s="80"/>
      <c r="S114" s="81"/>
      <c r="T114" s="82"/>
      <c r="U114" s="83"/>
      <c r="V114" s="80"/>
      <c r="W114" s="81"/>
      <c r="X114" s="82"/>
      <c r="Y114" s="83"/>
      <c r="Z114" s="80"/>
      <c r="AA114" s="81"/>
      <c r="AB114" s="82"/>
      <c r="AC114" s="84"/>
    </row>
    <row r="115" spans="1:29" ht="15.75" customHeight="1">
      <c r="A115" s="17" t="s">
        <v>47</v>
      </c>
      <c r="B115" s="18"/>
      <c r="C115" s="41"/>
      <c r="D115" s="19"/>
      <c r="E115" s="20"/>
      <c r="F115" s="55"/>
      <c r="G115" s="56"/>
      <c r="H115" s="57"/>
      <c r="I115" s="58"/>
      <c r="J115" s="55"/>
      <c r="K115" s="56"/>
      <c r="L115" s="57"/>
      <c r="M115" s="58"/>
      <c r="N115" s="55"/>
      <c r="O115" s="56"/>
      <c r="P115" s="57"/>
      <c r="Q115" s="58"/>
      <c r="R115" s="55"/>
      <c r="S115" s="56"/>
      <c r="T115" s="57"/>
      <c r="U115" s="58"/>
      <c r="V115" s="55"/>
      <c r="W115" s="56"/>
      <c r="X115" s="57"/>
      <c r="Y115" s="58"/>
      <c r="Z115" s="55"/>
      <c r="AA115" s="56"/>
      <c r="AB115" s="57"/>
      <c r="AC115" s="60"/>
    </row>
    <row r="116" spans="1:29" ht="15.75">
      <c r="A116" s="17" t="s">
        <v>48</v>
      </c>
      <c r="B116" s="18"/>
      <c r="C116" s="41"/>
      <c r="D116" s="19"/>
      <c r="E116" s="20"/>
      <c r="F116" s="55"/>
      <c r="G116" s="56"/>
      <c r="H116" s="57"/>
      <c r="I116" s="58"/>
      <c r="J116" s="55"/>
      <c r="K116" s="56"/>
      <c r="L116" s="57"/>
      <c r="M116" s="58"/>
      <c r="N116" s="69"/>
      <c r="O116" s="56"/>
      <c r="P116" s="57"/>
      <c r="Q116" s="58"/>
      <c r="R116" s="55"/>
      <c r="S116" s="56"/>
      <c r="T116" s="57"/>
      <c r="U116" s="58"/>
      <c r="V116" s="55"/>
      <c r="W116" s="56"/>
      <c r="X116" s="57"/>
      <c r="Y116" s="58"/>
      <c r="Z116" s="55"/>
      <c r="AA116" s="56"/>
      <c r="AB116" s="57"/>
      <c r="AC116" s="60"/>
    </row>
    <row r="117" spans="1:29" ht="16.5" thickBot="1">
      <c r="A117" s="43"/>
      <c r="B117" s="70"/>
      <c r="C117" s="71"/>
      <c r="D117" s="72"/>
      <c r="E117" s="73"/>
      <c r="F117" s="74"/>
      <c r="G117" s="75"/>
      <c r="H117" s="76"/>
      <c r="I117" s="77"/>
      <c r="J117" s="74"/>
      <c r="K117" s="75"/>
      <c r="L117" s="76"/>
      <c r="M117" s="77"/>
      <c r="N117" s="94">
        <v>45326</v>
      </c>
      <c r="O117" s="95"/>
      <c r="P117" s="65"/>
      <c r="Q117" s="61">
        <f t="shared" ref="Q117" si="208">SUM(I114,M114,Q114,U114,Y114,AC114)</f>
        <v>0</v>
      </c>
      <c r="R117" s="94">
        <v>45354</v>
      </c>
      <c r="S117" s="95"/>
      <c r="T117" s="65"/>
      <c r="U117" s="61">
        <f t="shared" ref="U117" si="209">SUM(I115,M115,Q115,U115,Y115,AC115)</f>
        <v>0</v>
      </c>
      <c r="V117" s="94">
        <v>45368</v>
      </c>
      <c r="W117" s="95"/>
      <c r="X117" s="65"/>
      <c r="Y117" s="61">
        <f t="shared" ref="Y117" si="210">SUM(I116,M116,Q116,U116,Y116,AC116)</f>
        <v>0</v>
      </c>
      <c r="Z117" s="62" t="s">
        <v>23</v>
      </c>
      <c r="AA117" s="64"/>
      <c r="AB117" s="66"/>
      <c r="AC117" s="59">
        <f t="shared" ref="AC117" si="211">SUM(Q117,U117,Y117)-MIN(Q117,U117,Y117)</f>
        <v>0</v>
      </c>
    </row>
    <row r="118" spans="1:29" ht="15.75">
      <c r="A118" s="40" t="s">
        <v>46</v>
      </c>
      <c r="B118" s="18" t="s">
        <v>76</v>
      </c>
      <c r="C118" s="41" t="s">
        <v>77</v>
      </c>
      <c r="D118" s="19">
        <v>2006</v>
      </c>
      <c r="E118" s="20" t="s">
        <v>62</v>
      </c>
      <c r="F118" s="80"/>
      <c r="G118" s="81"/>
      <c r="H118" s="82"/>
      <c r="I118" s="83"/>
      <c r="J118" s="80"/>
      <c r="K118" s="81"/>
      <c r="L118" s="82"/>
      <c r="M118" s="83"/>
      <c r="N118" s="80"/>
      <c r="O118" s="81"/>
      <c r="P118" s="82"/>
      <c r="Q118" s="83"/>
      <c r="R118" s="80"/>
      <c r="S118" s="81"/>
      <c r="T118" s="82"/>
      <c r="U118" s="83"/>
      <c r="V118" s="80"/>
      <c r="W118" s="81"/>
      <c r="X118" s="82"/>
      <c r="Y118" s="83"/>
      <c r="Z118" s="80"/>
      <c r="AA118" s="81"/>
      <c r="AB118" s="82"/>
      <c r="AC118" s="84"/>
    </row>
    <row r="119" spans="1:29" ht="15.75" customHeight="1">
      <c r="A119" s="17" t="s">
        <v>47</v>
      </c>
      <c r="B119" s="18"/>
      <c r="C119" s="41"/>
      <c r="D119" s="19"/>
      <c r="E119" s="20"/>
      <c r="F119" s="55"/>
      <c r="G119" s="56"/>
      <c r="H119" s="57"/>
      <c r="I119" s="58"/>
      <c r="J119" s="55"/>
      <c r="K119" s="56"/>
      <c r="L119" s="57"/>
      <c r="M119" s="58"/>
      <c r="N119" s="55"/>
      <c r="O119" s="56"/>
      <c r="P119" s="57"/>
      <c r="Q119" s="58"/>
      <c r="R119" s="55"/>
      <c r="S119" s="56"/>
      <c r="T119" s="57"/>
      <c r="U119" s="58"/>
      <c r="V119" s="55"/>
      <c r="W119" s="56"/>
      <c r="X119" s="57"/>
      <c r="Y119" s="58"/>
      <c r="Z119" s="55"/>
      <c r="AA119" s="56"/>
      <c r="AB119" s="57"/>
      <c r="AC119" s="60"/>
    </row>
    <row r="120" spans="1:29" ht="15.75">
      <c r="A120" s="17" t="s">
        <v>48</v>
      </c>
      <c r="B120" s="18"/>
      <c r="C120" s="41"/>
      <c r="D120" s="19"/>
      <c r="E120" s="20"/>
      <c r="F120" s="55"/>
      <c r="G120" s="56"/>
      <c r="H120" s="57"/>
      <c r="I120" s="58"/>
      <c r="J120" s="55"/>
      <c r="K120" s="56"/>
      <c r="L120" s="57"/>
      <c r="M120" s="58"/>
      <c r="N120" s="69"/>
      <c r="O120" s="56"/>
      <c r="P120" s="57"/>
      <c r="Q120" s="58"/>
      <c r="R120" s="55"/>
      <c r="S120" s="56"/>
      <c r="T120" s="57"/>
      <c r="U120" s="58"/>
      <c r="V120" s="55"/>
      <c r="W120" s="56"/>
      <c r="X120" s="57"/>
      <c r="Y120" s="58"/>
      <c r="Z120" s="55"/>
      <c r="AA120" s="56"/>
      <c r="AB120" s="57"/>
      <c r="AC120" s="60"/>
    </row>
    <row r="121" spans="1:29" ht="16.5" thickBot="1">
      <c r="A121" s="43"/>
      <c r="B121" s="70"/>
      <c r="C121" s="71"/>
      <c r="D121" s="72"/>
      <c r="E121" s="73"/>
      <c r="F121" s="74"/>
      <c r="G121" s="75"/>
      <c r="H121" s="76"/>
      <c r="I121" s="77"/>
      <c r="J121" s="74"/>
      <c r="K121" s="75"/>
      <c r="L121" s="76"/>
      <c r="M121" s="77"/>
      <c r="N121" s="94">
        <v>45326</v>
      </c>
      <c r="O121" s="95"/>
      <c r="P121" s="65"/>
      <c r="Q121" s="61">
        <f t="shared" ref="Q121" si="212">SUM(I118,M118,Q118,U118,Y118,AC118)</f>
        <v>0</v>
      </c>
      <c r="R121" s="94">
        <v>45354</v>
      </c>
      <c r="S121" s="95"/>
      <c r="T121" s="65"/>
      <c r="U121" s="61">
        <f t="shared" ref="U121" si="213">SUM(I119,M119,Q119,U119,Y119,AC119)</f>
        <v>0</v>
      </c>
      <c r="V121" s="94">
        <v>45368</v>
      </c>
      <c r="W121" s="95"/>
      <c r="X121" s="65"/>
      <c r="Y121" s="61">
        <f t="shared" ref="Y121" si="214">SUM(I120,M120,Q120,U120,Y120,AC120)</f>
        <v>0</v>
      </c>
      <c r="Z121" s="62" t="s">
        <v>23</v>
      </c>
      <c r="AA121" s="64"/>
      <c r="AB121" s="66"/>
      <c r="AC121" s="59">
        <f t="shared" ref="AC121" si="215">SUM(Q121,U121,Y121)-MIN(Q121,U121,Y121)</f>
        <v>0</v>
      </c>
    </row>
  </sheetData>
  <mergeCells count="113">
    <mergeCell ref="N31:O31"/>
    <mergeCell ref="R31:S31"/>
    <mergeCell ref="V31:W31"/>
    <mergeCell ref="N73:O73"/>
    <mergeCell ref="R73:S73"/>
    <mergeCell ref="V73:W73"/>
    <mergeCell ref="N41:O41"/>
    <mergeCell ref="R41:S41"/>
    <mergeCell ref="V41:W41"/>
    <mergeCell ref="N23:O23"/>
    <mergeCell ref="R23:S23"/>
    <mergeCell ref="V23:W23"/>
    <mergeCell ref="N19:O19"/>
    <mergeCell ref="R19:S19"/>
    <mergeCell ref="V19:W19"/>
    <mergeCell ref="N27:O27"/>
    <mergeCell ref="R27:S27"/>
    <mergeCell ref="V27:W27"/>
    <mergeCell ref="P3:P4"/>
    <mergeCell ref="Q3:Q4"/>
    <mergeCell ref="AC3:AC4"/>
    <mergeCell ref="W3:W4"/>
    <mergeCell ref="X3:X4"/>
    <mergeCell ref="Y3:Y4"/>
    <mergeCell ref="Z3:Z4"/>
    <mergeCell ref="N13:O13"/>
    <mergeCell ref="R13:S13"/>
    <mergeCell ref="V13:W13"/>
    <mergeCell ref="N9:O9"/>
    <mergeCell ref="R9:S9"/>
    <mergeCell ref="V9:W9"/>
    <mergeCell ref="F3:F4"/>
    <mergeCell ref="G3:G4"/>
    <mergeCell ref="H3:H4"/>
    <mergeCell ref="I3:I4"/>
    <mergeCell ref="J3:J4"/>
    <mergeCell ref="A2:E2"/>
    <mergeCell ref="R2:U2"/>
    <mergeCell ref="V2:Y2"/>
    <mergeCell ref="Z2:AC2"/>
    <mergeCell ref="F2:I2"/>
    <mergeCell ref="J2:M2"/>
    <mergeCell ref="N2:Q2"/>
    <mergeCell ref="R3:R4"/>
    <mergeCell ref="S3:S4"/>
    <mergeCell ref="T3:T4"/>
    <mergeCell ref="U3:U4"/>
    <mergeCell ref="V3:V4"/>
    <mergeCell ref="AB3:AB4"/>
    <mergeCell ref="AA3:AA4"/>
    <mergeCell ref="K3:K4"/>
    <mergeCell ref="L3:L4"/>
    <mergeCell ref="M3:M4"/>
    <mergeCell ref="N3:N4"/>
    <mergeCell ref="O3:O4"/>
    <mergeCell ref="N61:O61"/>
    <mergeCell ref="N77:O77"/>
    <mergeCell ref="R77:S77"/>
    <mergeCell ref="V77:W77"/>
    <mergeCell ref="N45:O45"/>
    <mergeCell ref="R45:S45"/>
    <mergeCell ref="V45:W45"/>
    <mergeCell ref="N57:O57"/>
    <mergeCell ref="R57:S57"/>
    <mergeCell ref="V57:W57"/>
    <mergeCell ref="N49:O49"/>
    <mergeCell ref="R49:S49"/>
    <mergeCell ref="V49:W49"/>
    <mergeCell ref="N121:O121"/>
    <mergeCell ref="R121:S121"/>
    <mergeCell ref="V121:W121"/>
    <mergeCell ref="N83:O83"/>
    <mergeCell ref="R83:S83"/>
    <mergeCell ref="V83:W83"/>
    <mergeCell ref="N87:O87"/>
    <mergeCell ref="R87:S87"/>
    <mergeCell ref="V87:W87"/>
    <mergeCell ref="N117:O117"/>
    <mergeCell ref="R117:S117"/>
    <mergeCell ref="V117:W117"/>
    <mergeCell ref="N91:O91"/>
    <mergeCell ref="R91:S91"/>
    <mergeCell ref="V91:W91"/>
    <mergeCell ref="N95:O95"/>
    <mergeCell ref="R95:S95"/>
    <mergeCell ref="V95:W95"/>
    <mergeCell ref="N99:O99"/>
    <mergeCell ref="R99:S99"/>
    <mergeCell ref="V99:W99"/>
    <mergeCell ref="N105:O105"/>
    <mergeCell ref="R105:S105"/>
    <mergeCell ref="V105:W105"/>
    <mergeCell ref="V1:AC1"/>
    <mergeCell ref="N113:O113"/>
    <mergeCell ref="R113:S113"/>
    <mergeCell ref="V113:W113"/>
    <mergeCell ref="N109:O109"/>
    <mergeCell ref="R109:S109"/>
    <mergeCell ref="V109:W109"/>
    <mergeCell ref="N37:O37"/>
    <mergeCell ref="R37:S37"/>
    <mergeCell ref="V37:W37"/>
    <mergeCell ref="N65:O65"/>
    <mergeCell ref="R65:S65"/>
    <mergeCell ref="V65:W65"/>
    <mergeCell ref="N69:O69"/>
    <mergeCell ref="R69:S69"/>
    <mergeCell ref="V69:W69"/>
    <mergeCell ref="V53:W53"/>
    <mergeCell ref="R53:S53"/>
    <mergeCell ref="N53:O53"/>
    <mergeCell ref="V61:W61"/>
    <mergeCell ref="R61:S61"/>
  </mergeCells>
  <phoneticPr fontId="17" type="noConversion"/>
  <pageMargins left="0.15748031496062992" right="0.15748031496062992" top="0" bottom="0" header="0.51181102362204722" footer="0.51181102362204722"/>
  <pageSetup paperSize="9" scale="65" fitToHeight="0" orientation="landscape" r:id="rId1"/>
  <headerFooter alignWithMargins="0"/>
  <rowBreaks count="2" manualBreakCount="2">
    <brk id="32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</vt:lpstr>
      <vt:lpstr>P!Drucktitel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</dc:creator>
  <cp:lastModifiedBy>Walter Panhey</cp:lastModifiedBy>
  <cp:lastPrinted>2024-02-04T18:47:49Z</cp:lastPrinted>
  <dcterms:created xsi:type="dcterms:W3CDTF">2007-02-11T19:43:57Z</dcterms:created>
  <dcterms:modified xsi:type="dcterms:W3CDTF">2024-02-04T18:56:34Z</dcterms:modified>
</cp:coreProperties>
</file>